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600" yWindow="270" windowWidth="14580" windowHeight="11640" tabRatio="787" activeTab="6"/>
  </bookViews>
  <sheets>
    <sheet name="intro1" sheetId="13" r:id="rId1"/>
    <sheet name="intro2" sheetId="16" r:id="rId2"/>
    <sheet name="intro3" sheetId="17" r:id="rId3"/>
    <sheet name="intro4" sheetId="18" r:id="rId4"/>
    <sheet name="basic chart" sheetId="12" r:id="rId5"/>
    <sheet name="complete basic" sheetId="20" r:id="rId6"/>
    <sheet name="thermometer" sheetId="11" r:id="rId7"/>
    <sheet name="find variance &amp; forecast" sheetId="8" state="hidden" r:id="rId8"/>
    <sheet name="plot forecast" sheetId="9" state="hidden" r:id="rId9"/>
    <sheet name="basic notes" sheetId="6" state="hidden" r:id="rId10"/>
    <sheet name="scrubbed data" sheetId="5" state="hidden" r:id="rId11"/>
    <sheet name="summarize data" sheetId="4" state="hidden" r:id="rId12"/>
    <sheet name="complete thermometer" sheetId="21" r:id="rId13"/>
    <sheet name="thermometer data" sheetId="23" state="hidden" r:id="rId14"/>
    <sheet name="forecast" sheetId="10" r:id="rId15"/>
    <sheet name="forecast formula" sheetId="2" state="hidden" r:id="rId16"/>
    <sheet name="complete forecast" sheetId="15" r:id="rId17"/>
    <sheet name="resources" sheetId="14" r:id="rId18"/>
    <sheet name="example bullet graph" sheetId="22" state="hidden" r:id="rId19"/>
  </sheets>
  <calcPr calcId="145621"/>
  <pivotCaches>
    <pivotCache cacheId="0" r:id="rId20"/>
  </pivotCaches>
</workbook>
</file>

<file path=xl/calcChain.xml><?xml version="1.0" encoding="utf-8"?>
<calcChain xmlns="http://schemas.openxmlformats.org/spreadsheetml/2006/main">
  <c r="C5" i="22" l="1"/>
  <c r="C6" i="22"/>
  <c r="C9" i="22"/>
  <c r="C4" i="22"/>
  <c r="C8" i="22" s="1"/>
  <c r="E8" i="22"/>
  <c r="F8" i="22"/>
  <c r="G8" i="22"/>
  <c r="H8" i="22"/>
  <c r="B8" i="22"/>
  <c r="D8" i="22"/>
  <c r="D4" i="2"/>
  <c r="E4" i="2" s="1"/>
  <c r="D5" i="2"/>
  <c r="E5" i="2" s="1"/>
  <c r="D6" i="2"/>
  <c r="E6" i="2" s="1"/>
  <c r="D7" i="2"/>
  <c r="E7" i="2" s="1"/>
  <c r="D8" i="2"/>
  <c r="E8" i="2" s="1"/>
  <c r="D3" i="2"/>
  <c r="E3" i="2" s="1"/>
  <c r="A4" i="8"/>
  <c r="A5" i="8" s="1"/>
  <c r="B4" i="8"/>
  <c r="B5" i="8" s="1"/>
  <c r="C4" i="8"/>
  <c r="C5" i="8" s="1"/>
  <c r="D4" i="8"/>
  <c r="D5" i="8" s="1"/>
  <c r="E4" i="8"/>
  <c r="E5" i="8" s="1"/>
  <c r="F4" i="8"/>
  <c r="F5" i="8" s="1"/>
</calcChain>
</file>

<file path=xl/sharedStrings.xml><?xml version="1.0" encoding="utf-8"?>
<sst xmlns="http://schemas.openxmlformats.org/spreadsheetml/2006/main" count="457" uniqueCount="157">
  <si>
    <t>Purpose</t>
  </si>
  <si>
    <t>PurposeDescr</t>
  </si>
  <si>
    <t>Year</t>
  </si>
  <si>
    <t>Period</t>
  </si>
  <si>
    <t>Acctg Date</t>
  </si>
  <si>
    <t>Trans Date</t>
  </si>
  <si>
    <t>DeptID</t>
  </si>
  <si>
    <t>Account</t>
  </si>
  <si>
    <t>Class</t>
  </si>
  <si>
    <t>Fund</t>
  </si>
  <si>
    <t>Program</t>
  </si>
  <si>
    <t>Amount</t>
  </si>
  <si>
    <t>XXXX110000</t>
  </si>
  <si>
    <t>PURPOSE DESCRIPTION</t>
  </si>
  <si>
    <t>02922</t>
  </si>
  <si>
    <t>009</t>
  </si>
  <si>
    <t>OPBAS</t>
  </si>
  <si>
    <t>INST1</t>
  </si>
  <si>
    <t>000</t>
  </si>
  <si>
    <t>108</t>
  </si>
  <si>
    <t>132</t>
  </si>
  <si>
    <t>832</t>
  </si>
  <si>
    <t>932</t>
  </si>
  <si>
    <t>168</t>
  </si>
  <si>
    <t>105</t>
  </si>
  <si>
    <t>INST2</t>
  </si>
  <si>
    <t>113</t>
  </si>
  <si>
    <t>114</t>
  </si>
  <si>
    <t>109</t>
  </si>
  <si>
    <t>126000</t>
  </si>
  <si>
    <t>144300</t>
  </si>
  <si>
    <t>148500</t>
  </si>
  <si>
    <t>149500</t>
  </si>
  <si>
    <t>149800</t>
  </si>
  <si>
    <t>154800</t>
  </si>
  <si>
    <t>Column Labels</t>
  </si>
  <si>
    <t>Grand Total</t>
  </si>
  <si>
    <t>Sum of Amount</t>
  </si>
  <si>
    <t>Row Labels</t>
  </si>
  <si>
    <t>Create a PivotTable to summarize  data</t>
  </si>
  <si>
    <t>However, we're going to pull the plain data values to illustrate other chart techniques.</t>
  </si>
  <si>
    <t>Design</t>
  </si>
  <si>
    <t>Format</t>
  </si>
  <si>
    <t>Layout</t>
  </si>
  <si>
    <r>
      <t xml:space="preserve">When the chart is selected, the </t>
    </r>
    <r>
      <rPr>
        <b/>
        <sz val="12"/>
        <color theme="1"/>
        <rFont val="Calibri"/>
        <family val="2"/>
        <scheme val="minor"/>
      </rPr>
      <t xml:space="preserve">Chart Tools </t>
    </r>
    <r>
      <rPr>
        <sz val="12"/>
        <color theme="1"/>
        <rFont val="Calibri"/>
        <family val="2"/>
        <scheme val="minor"/>
      </rPr>
      <t>contextual tab is displayed</t>
    </r>
  </si>
  <si>
    <t xml:space="preserve">  =(B3*B4)+B3</t>
  </si>
  <si>
    <t xml:space="preserve">  =(B3-B2)/ABS(B2)</t>
  </si>
  <si>
    <t>Calculate to return the percent of difference between two numbers:</t>
  </si>
  <si>
    <t>Design =&gt; Select Data</t>
  </si>
  <si>
    <t>the data to include 2009 figures</t>
  </si>
  <si>
    <t xml:space="preserve">Change the selected data by pulling the blue frame around </t>
  </si>
  <si>
    <t>Calculate a forecast based on year-over-year comparison:</t>
  </si>
  <si>
    <t xml:space="preserve">From Layout =&gt; Current Selection </t>
  </si>
  <si>
    <t>Choose Series 2009</t>
  </si>
  <si>
    <t>Design Tab =&gt; Change Chart Type</t>
  </si>
  <si>
    <t>Choose a Line Style</t>
  </si>
  <si>
    <t>A PivotChart can be created by selecting insert and Chart at this point.</t>
  </si>
  <si>
    <t>There are several ways to condense the data and a PivotTable is one example.</t>
  </si>
  <si>
    <t>Tip: make sure the upper lefthand cell of your data table is blank</t>
  </si>
  <si>
    <t>Tips:</t>
  </si>
  <si>
    <t>Consider including the data table within the chart</t>
  </si>
  <si>
    <t>Consider simplifing by removing lines, and omitting data labels and legends</t>
  </si>
  <si>
    <t>The Chart Title area can be used a a short descriptor of your graphic</t>
  </si>
  <si>
    <t>FY 08-09</t>
  </si>
  <si>
    <t>Click anywhere in the data set.</t>
  </si>
  <si>
    <t>Insert tab. Choose a style from the Charts group.</t>
  </si>
  <si>
    <t>This illustration and detailed information</t>
  </si>
  <si>
    <t xml:space="preserve">Keep the Chart’s Goal in Focus </t>
  </si>
  <si>
    <t>Chart Elements</t>
  </si>
  <si>
    <t>Why Use Charts?</t>
  </si>
  <si>
    <t>Session Goals</t>
  </si>
  <si>
    <t>Resources</t>
  </si>
  <si>
    <t>* Unhide "forecast formula" worksheet to see how column D figures were calculated.</t>
  </si>
  <si>
    <t>=(C2-B2)/ABS(B2)</t>
  </si>
  <si>
    <t>EXAMPLES:</t>
  </si>
  <si>
    <t>=SUM(C2*D2)+C2</t>
  </si>
  <si>
    <t>Charts are visual images of complex data that  can effectively</t>
  </si>
  <si>
    <t xml:space="preserve"> illustrate one particular point or a comprehensive overview.  </t>
  </si>
  <si>
    <r>
      <t>◦</t>
    </r>
    <r>
      <rPr>
        <sz val="18"/>
        <color rgb="FF000000"/>
        <rFont val="Calibri"/>
        <family val="2"/>
        <scheme val="minor"/>
      </rPr>
      <t xml:space="preserve">Gridlines, legend, axis </t>
    </r>
  </si>
  <si>
    <r>
      <t>◦</t>
    </r>
    <r>
      <rPr>
        <sz val="18"/>
        <color rgb="FF000000"/>
        <rFont val="Calibri"/>
        <family val="2"/>
        <scheme val="minor"/>
      </rPr>
      <t>Abbreviate axis labels: January becomes Jan or J</t>
    </r>
  </si>
  <si>
    <r>
      <t>◦</t>
    </r>
    <r>
      <rPr>
        <sz val="18"/>
        <color rgb="FF000000"/>
        <rFont val="Calibri"/>
        <family val="2"/>
        <scheme val="minor"/>
      </rPr>
      <t>Add a single data label to explain a spiked variance</t>
    </r>
  </si>
  <si>
    <r>
      <t>◦</t>
    </r>
    <r>
      <rPr>
        <sz val="18"/>
        <color rgb="FF000000"/>
        <rFont val="Calibri"/>
        <family val="2"/>
        <scheme val="minor"/>
      </rPr>
      <t>Add a data table if your audience requires more detail</t>
    </r>
  </si>
  <si>
    <t>Create a Basic Chart</t>
  </si>
  <si>
    <t>Include a second series and format chart for unique customization.</t>
  </si>
  <si>
    <t>Add forecasted data and format as a line chart.</t>
  </si>
  <si>
    <r>
      <t xml:space="preserve">} </t>
    </r>
    <r>
      <rPr>
        <sz val="16"/>
        <color rgb="FF000000"/>
        <rFont val="Gill Sans MT"/>
        <family val="2"/>
      </rPr>
      <t>University of Delaware Resources</t>
    </r>
  </si>
  <si>
    <r>
      <t xml:space="preserve">◦ </t>
    </r>
    <r>
      <rPr>
        <sz val="16"/>
        <color rgb="FF000000"/>
        <rFont val="Gill Sans MT"/>
        <family val="2"/>
      </rPr>
      <t>www.udel.edu/help, consult@udel.edu, 831-6000</t>
    </r>
  </si>
  <si>
    <r>
      <t xml:space="preserve">◦ </t>
    </r>
    <r>
      <rPr>
        <sz val="16"/>
        <color rgb="FF000000"/>
        <rFont val="Gill Sans MT"/>
        <family val="2"/>
      </rPr>
      <t>Find more training tutorials at</t>
    </r>
  </si>
  <si>
    <r>
      <t xml:space="preserve">} </t>
    </r>
    <r>
      <rPr>
        <sz val="16"/>
        <color rgb="FF000000"/>
        <rFont val="Gill Sans MT"/>
        <family val="2"/>
      </rPr>
      <t>Reference Material</t>
    </r>
  </si>
  <si>
    <t>Tip: For best results, the upper left cell of your data should be blank.</t>
  </si>
  <si>
    <t>Tip: The secondary axis enables data to be layered. Delete the secondary axis so data will be measured against a single scale.</t>
  </si>
  <si>
    <t>Explore Charts Tools Tab :  Design, Layout and Format.</t>
  </si>
  <si>
    <r>
      <t xml:space="preserve">1.  </t>
    </r>
    <r>
      <rPr>
        <sz val="16"/>
        <color rgb="FF000000"/>
        <rFont val="Calibri"/>
        <family val="2"/>
        <scheme val="minor"/>
      </rPr>
      <t>Chart area</t>
    </r>
  </si>
  <si>
    <r>
      <t xml:space="preserve">2.  </t>
    </r>
    <r>
      <rPr>
        <sz val="16"/>
        <color rgb="FF000000"/>
        <rFont val="Calibri"/>
        <family val="2"/>
        <scheme val="minor"/>
      </rPr>
      <t>Plot area </t>
    </r>
  </si>
  <si>
    <r>
      <t xml:space="preserve">3.  </t>
    </r>
    <r>
      <rPr>
        <sz val="16"/>
        <color rgb="FF000000"/>
        <rFont val="Calibri"/>
        <family val="2"/>
        <scheme val="minor"/>
      </rPr>
      <t>Data points, AKA Series  </t>
    </r>
  </si>
  <si>
    <r>
      <t xml:space="preserve">4.  </t>
    </r>
    <r>
      <rPr>
        <sz val="16"/>
        <color rgb="FF000000"/>
        <rFont val="Calibri"/>
        <family val="2"/>
        <scheme val="minor"/>
      </rPr>
      <t>Horizontal and vertical axes </t>
    </r>
  </si>
  <si>
    <r>
      <t xml:space="preserve">5.  </t>
    </r>
    <r>
      <rPr>
        <sz val="16"/>
        <color rgb="FF000000"/>
        <rFont val="Calibri"/>
        <family val="2"/>
        <scheme val="minor"/>
      </rPr>
      <t>Legend</t>
    </r>
  </si>
  <si>
    <r>
      <t xml:space="preserve">6.  </t>
    </r>
    <r>
      <rPr>
        <sz val="16"/>
        <color rgb="FF000000"/>
        <rFont val="Calibri"/>
        <family val="2"/>
        <scheme val="minor"/>
      </rPr>
      <t>Chart and axis title</t>
    </r>
  </si>
  <si>
    <r>
      <t xml:space="preserve">7.  </t>
    </r>
    <r>
      <rPr>
        <sz val="16"/>
        <color rgb="FF000000"/>
        <rFont val="Calibri"/>
        <family val="2"/>
        <scheme val="minor"/>
      </rPr>
      <t>Data label</t>
    </r>
  </si>
  <si>
    <t>1.  Understand chart terms</t>
  </si>
  <si>
    <t>2.  Create a basic column chart, customize and format the chart</t>
  </si>
  <si>
    <t>3.  Include another data series, add a secondary axis, and create a thermometer chart</t>
  </si>
  <si>
    <t>4.  Forecast and include a line chart</t>
  </si>
  <si>
    <t>1.  If someone were to see a chart without accompanying data or explanation, would they understand it?</t>
  </si>
  <si>
    <t>2.  Does a chart element add value?</t>
  </si>
  <si>
    <r>
      <t xml:space="preserve">3.  </t>
    </r>
    <r>
      <rPr>
        <sz val="18"/>
        <rFont val="Calibri"/>
        <family val="2"/>
        <scheme val="minor"/>
      </rPr>
      <t>S</t>
    </r>
    <r>
      <rPr>
        <sz val="18"/>
        <color rgb="FF000000"/>
        <rFont val="Calibri"/>
        <family val="2"/>
        <scheme val="minor"/>
      </rPr>
      <t>implify</t>
    </r>
  </si>
  <si>
    <t>4.  Anticipate and provide important data</t>
  </si>
  <si>
    <t>http://www.datapigtechnologies.com/ExcelMain.htm</t>
  </si>
  <si>
    <r>
      <t xml:space="preserve">◦ </t>
    </r>
    <r>
      <rPr>
        <sz val="16"/>
        <color rgb="FF000000"/>
        <rFont val="Gill Sans MT"/>
        <family val="2"/>
      </rPr>
      <t>Michael Alexander's website, DataPigTechnologies</t>
    </r>
  </si>
  <si>
    <t>http://www.datapigtechnologies.com/flashfiles/ExcelBulletGraphs.html</t>
  </si>
  <si>
    <t>Using a bullet graph to to show performance against a target range</t>
  </si>
  <si>
    <t>Value</t>
  </si>
  <si>
    <t>Target</t>
  </si>
  <si>
    <t>Purpose1</t>
  </si>
  <si>
    <t>Purpose2</t>
  </si>
  <si>
    <t>Purpose3</t>
  </si>
  <si>
    <t>Purpose4</t>
  </si>
  <si>
    <t>Qtr1</t>
  </si>
  <si>
    <t>Qtr2</t>
  </si>
  <si>
    <t>Qtr3</t>
  </si>
  <si>
    <t>Qtr4</t>
  </si>
  <si>
    <t>Purpose5</t>
  </si>
  <si>
    <t>YTD Actuals</t>
  </si>
  <si>
    <t>YTD Forecast</t>
  </si>
  <si>
    <t xml:space="preserve">Bullet graph video that demonstrates this concept using percentages to measure goals: </t>
  </si>
  <si>
    <t xml:space="preserve">Tip: The challenge is to design the chart in the clearest way that will convey your message. </t>
  </si>
  <si>
    <t>Customization included:</t>
  </si>
  <si>
    <t>- changing the plot area</t>
  </si>
  <si>
    <t>- using the title area to describe contents</t>
  </si>
  <si>
    <t>- including of data labels</t>
  </si>
  <si>
    <t>- formatting data series</t>
  </si>
  <si>
    <t>- rotating category axis text</t>
  </si>
  <si>
    <t>- adding an arrow shape</t>
  </si>
  <si>
    <t>- adding a UD logo</t>
  </si>
  <si>
    <t>Design tab displays ribbon: change the Chart Type to a line.</t>
  </si>
  <si>
    <t>Tip: It is not necessary to enable the secondary axis to display more than one chart type at a time.</t>
  </si>
  <si>
    <t>FY 09-10</t>
  </si>
  <si>
    <t>FY 10-11</t>
  </si>
  <si>
    <t>Design tab displays ribbon: Select data, expand selection to include FY 10-11 series.</t>
  </si>
  <si>
    <t>Layout tab displays ribbon: select FY 10-11 series.</t>
  </si>
  <si>
    <t>calculate difference between FY 08-09 and FY 09-10 (shown as percentage)</t>
  </si>
  <si>
    <t>forecast: FY 09-10 * percentage change + orignal FY 08-09 value</t>
  </si>
  <si>
    <r>
      <t xml:space="preserve">◦ </t>
    </r>
    <r>
      <rPr>
        <sz val="16"/>
        <color rgb="FF000000"/>
        <rFont val="Gill Sans MT"/>
        <family val="2"/>
      </rPr>
      <t>http://www.it.udel.edu/learnit</t>
    </r>
  </si>
  <si>
    <t>Add the second data series (FY 11-12) to the table.</t>
  </si>
  <si>
    <t>FY 11-12</t>
  </si>
  <si>
    <t>FY 12-13</t>
  </si>
  <si>
    <t>http://office.microsoft.com/en-us/excel-help/how-to-create-a-basic-chart-in-excel-2010-RZ102559017.aspx?CTT=1</t>
  </si>
  <si>
    <t>http://office.microsoft.com/en-us/support/office-video-FX102493438.aspx?CTT=97</t>
  </si>
  <si>
    <t>Building Charts in Excel 2010:  The Basics and Beyond</t>
  </si>
  <si>
    <t>is available by opening the Help (?) in Excel,</t>
  </si>
  <si>
    <t>- Click "Charts"</t>
  </si>
  <si>
    <t>- Select "Create a chart from start to finish"</t>
  </si>
  <si>
    <r>
      <t xml:space="preserve">} </t>
    </r>
    <r>
      <rPr>
        <sz val="16"/>
        <color rgb="FF000000"/>
        <rFont val="Gill Sans MT"/>
        <family val="2"/>
      </rPr>
      <t>How to create a basic chart in Excel 2010</t>
    </r>
  </si>
  <si>
    <t>Layout tab, displays ribbon:  Current Selection Group: select the FY 11-12 series,</t>
  </si>
  <si>
    <t>Layout ribbon: select the FY 10-11 Series and format the Gap Width to 10% on the Series Option menu.</t>
  </si>
  <si>
    <t>Format Selection:  Series Option menu, enable the secondary axis, click Close,</t>
  </si>
  <si>
    <t>Select and delete the new scale on the right side of the chart,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</si>
</sst>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 Unicode MS"/>
      <family val="2"/>
    </font>
    <font>
      <b/>
      <sz val="14"/>
      <color theme="1"/>
      <name val="Calibri"/>
      <family val="2"/>
      <scheme val="minor"/>
    </font>
    <font>
      <b/>
      <sz val="26"/>
      <color rgb="FF003399"/>
      <name val="Calibri"/>
      <family val="2"/>
      <scheme val="minor"/>
    </font>
    <font>
      <u/>
      <sz val="12"/>
      <color theme="10"/>
      <name val="Calibri"/>
      <family val="2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hadow/>
      <sz val="24"/>
      <color rgb="FF003399"/>
      <name val="Calibri"/>
      <family val="2"/>
      <scheme val="minor"/>
    </font>
    <font>
      <sz val="24"/>
      <color rgb="FF003399"/>
      <name val="Calibri"/>
      <family val="2"/>
      <scheme val="minor"/>
    </font>
    <font>
      <sz val="18"/>
      <color rgb="FF53548A"/>
      <name val="Calibri"/>
      <family val="2"/>
      <scheme val="minor"/>
    </font>
    <font>
      <b/>
      <shadow/>
      <sz val="20"/>
      <color rgb="FF003399"/>
      <name val="Calibri"/>
      <family val="2"/>
      <scheme val="minor"/>
    </font>
    <font>
      <sz val="12"/>
      <color rgb="FF003399"/>
      <name val="Calibri"/>
      <family val="2"/>
      <scheme val="minor"/>
    </font>
    <font>
      <sz val="18"/>
      <color rgb="FF003399"/>
      <name val="Calibri"/>
      <family val="2"/>
      <scheme val="minor"/>
    </font>
    <font>
      <b/>
      <sz val="18"/>
      <color rgb="FF003399"/>
      <name val="Calibri"/>
      <family val="2"/>
      <scheme val="minor"/>
    </font>
    <font>
      <sz val="16"/>
      <color rgb="FF53548A"/>
      <name val="Wingdings 3"/>
      <family val="1"/>
      <charset val="2"/>
    </font>
    <font>
      <sz val="16"/>
      <color rgb="FF000000"/>
      <name val="Gill Sans MT"/>
      <family val="2"/>
    </font>
    <font>
      <sz val="16"/>
      <color rgb="FF53548A"/>
      <name val="Verdana"/>
      <family val="2"/>
    </font>
    <font>
      <b/>
      <shadow/>
      <sz val="18"/>
      <color rgb="FF003399"/>
      <name val="Calibri"/>
      <family val="2"/>
      <scheme val="minor"/>
    </font>
    <font>
      <b/>
      <sz val="16"/>
      <color rgb="FF003399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49" fontId="3" fillId="2" borderId="1" xfId="0" applyNumberFormat="1" applyFont="1" applyFill="1" applyBorder="1"/>
    <xf numFmtId="49" fontId="0" fillId="0" borderId="0" xfId="0" applyNumberFormat="1"/>
    <xf numFmtId="14" fontId="0" fillId="0" borderId="0" xfId="0" applyNumberFormat="1"/>
    <xf numFmtId="2" fontId="0" fillId="0" borderId="0" xfId="0" applyNumberFormat="1"/>
    <xf numFmtId="0" fontId="0" fillId="0" borderId="0" xfId="0" pivotButton="1"/>
    <xf numFmtId="49" fontId="1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49" fontId="3" fillId="5" borderId="1" xfId="0" applyNumberFormat="1" applyFont="1" applyFill="1" applyBorder="1"/>
    <xf numFmtId="0" fontId="0" fillId="5" borderId="0" xfId="0" applyFill="1"/>
    <xf numFmtId="49" fontId="0" fillId="5" borderId="0" xfId="0" applyNumberFormat="1" applyFill="1"/>
    <xf numFmtId="2" fontId="0" fillId="5" borderId="0" xfId="0" applyNumberFormat="1" applyFill="1"/>
    <xf numFmtId="2" fontId="0" fillId="0" borderId="0" xfId="1" applyNumberFormat="1" applyFont="1"/>
    <xf numFmtId="0" fontId="0" fillId="5" borderId="3" xfId="0" quotePrefix="1" applyFill="1" applyBorder="1"/>
    <xf numFmtId="0" fontId="0" fillId="5" borderId="4" xfId="0" quotePrefix="1" applyFill="1" applyBorder="1"/>
    <xf numFmtId="0" fontId="0" fillId="5" borderId="5" xfId="0" applyFill="1" applyBorder="1"/>
    <xf numFmtId="2" fontId="0" fillId="4" borderId="3" xfId="1" quotePrefix="1" applyNumberFormat="1" applyFont="1" applyFill="1" applyBorder="1"/>
    <xf numFmtId="0" fontId="0" fillId="4" borderId="4" xfId="0" quotePrefix="1" applyFill="1" applyBorder="1" applyAlignment="1">
      <alignment horizontal="left"/>
    </xf>
    <xf numFmtId="0" fontId="0" fillId="4" borderId="5" xfId="0" quotePrefix="1" applyFill="1" applyBorder="1" applyAlignment="1">
      <alignment horizontal="center" wrapText="1"/>
    </xf>
    <xf numFmtId="0" fontId="0" fillId="0" borderId="0" xfId="0" quotePrefix="1" applyFill="1" applyBorder="1"/>
    <xf numFmtId="0" fontId="0" fillId="5" borderId="0" xfId="0" applyNumberFormat="1" applyFill="1"/>
    <xf numFmtId="49" fontId="4" fillId="0" borderId="0" xfId="0" applyNumberFormat="1" applyFont="1"/>
    <xf numFmtId="0" fontId="1" fillId="0" borderId="2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0" fontId="1" fillId="0" borderId="2" xfId="0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0" fontId="0" fillId="0" borderId="0" xfId="0" applyFont="1"/>
    <xf numFmtId="0" fontId="5" fillId="0" borderId="0" xfId="0" applyFont="1"/>
    <xf numFmtId="2" fontId="0" fillId="0" borderId="0" xfId="0" quotePrefix="1" applyNumberFormat="1" applyFill="1" applyBorder="1"/>
    <xf numFmtId="0" fontId="1" fillId="0" borderId="0" xfId="0" applyFont="1" applyAlignment="1">
      <alignment horizontal="left" wrapText="1"/>
    </xf>
    <xf numFmtId="9" fontId="0" fillId="0" borderId="0" xfId="1" applyFont="1"/>
    <xf numFmtId="0" fontId="1" fillId="4" borderId="2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9" fontId="0" fillId="4" borderId="0" xfId="1" quotePrefix="1" applyFont="1" applyFill="1"/>
    <xf numFmtId="2" fontId="0" fillId="4" borderId="0" xfId="0" quotePrefix="1" applyNumberFormat="1" applyFill="1"/>
    <xf numFmtId="0" fontId="8" fillId="0" borderId="0" xfId="0" applyFont="1"/>
    <xf numFmtId="0" fontId="9" fillId="0" borderId="0" xfId="0" applyFont="1" applyAlignment="1">
      <alignment horizontal="left" indent="3" readingOrder="1"/>
    </xf>
    <xf numFmtId="0" fontId="10" fillId="0" borderId="0" xfId="0" applyFont="1"/>
    <xf numFmtId="0" fontId="11" fillId="0" borderId="0" xfId="0" applyFont="1" applyAlignment="1">
      <alignment horizontal="left" indent="3" readingOrder="1"/>
    </xf>
    <xf numFmtId="0" fontId="12" fillId="0" borderId="0" xfId="0" applyFont="1"/>
    <xf numFmtId="0" fontId="13" fillId="0" borderId="0" xfId="0" applyFont="1"/>
    <xf numFmtId="49" fontId="10" fillId="0" borderId="0" xfId="0" quotePrefix="1" applyNumberFormat="1" applyFont="1" applyAlignment="1">
      <alignment horizontal="right"/>
    </xf>
    <xf numFmtId="0" fontId="7" fillId="0" borderId="0" xfId="0" applyFont="1" applyAlignment="1">
      <alignment horizontal="left" readingOrder="1"/>
    </xf>
    <xf numFmtId="0" fontId="14" fillId="0" borderId="0" xfId="0" applyFont="1" applyAlignment="1">
      <alignment horizontal="left" indent="6" readingOrder="1"/>
    </xf>
    <xf numFmtId="0" fontId="14" fillId="0" borderId="0" xfId="0" applyFont="1" applyAlignment="1">
      <alignment horizontal="left" indent="3" readingOrder="1"/>
    </xf>
    <xf numFmtId="0" fontId="15" fillId="0" borderId="0" xfId="0" applyFont="1"/>
    <xf numFmtId="0" fontId="16" fillId="0" borderId="0" xfId="0" applyFont="1"/>
    <xf numFmtId="0" fontId="18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 indent="3" readingOrder="1"/>
    </xf>
    <xf numFmtId="0" fontId="21" fillId="0" borderId="0" xfId="0" applyFont="1" applyAlignment="1">
      <alignment horizontal="left" indent="6" readingOrder="1"/>
    </xf>
    <xf numFmtId="0" fontId="22" fillId="0" borderId="0" xfId="0" applyFont="1"/>
    <xf numFmtId="0" fontId="8" fillId="0" borderId="0" xfId="0" applyFont="1" applyAlignment="1">
      <alignment horizontal="left" indent="2" readingOrder="1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 readingOrder="1"/>
    </xf>
    <xf numFmtId="0" fontId="6" fillId="0" borderId="0" xfId="2" applyAlignment="1" applyProtection="1"/>
    <xf numFmtId="0" fontId="24" fillId="0" borderId="0" xfId="0" applyFont="1"/>
    <xf numFmtId="0" fontId="0" fillId="0" borderId="0" xfId="0" applyAlignment="1">
      <alignment wrapText="1"/>
    </xf>
    <xf numFmtId="44" fontId="0" fillId="0" borderId="0" xfId="3" applyFont="1"/>
    <xf numFmtId="164" fontId="0" fillId="0" borderId="0" xfId="3" applyNumberFormat="1" applyFont="1"/>
    <xf numFmtId="164" fontId="0" fillId="0" borderId="0" xfId="0" applyNumberFormat="1"/>
    <xf numFmtId="0" fontId="0" fillId="6" borderId="6" xfId="0" applyFill="1" applyBorder="1"/>
    <xf numFmtId="164" fontId="0" fillId="6" borderId="6" xfId="3" applyNumberFormat="1" applyFont="1" applyFill="1" applyBorder="1"/>
    <xf numFmtId="0" fontId="0" fillId="7" borderId="6" xfId="0" applyFill="1" applyBorder="1"/>
    <xf numFmtId="164" fontId="0" fillId="7" borderId="6" xfId="3" applyNumberFormat="1" applyFont="1" applyFill="1" applyBorder="1"/>
    <xf numFmtId="164" fontId="0" fillId="7" borderId="7" xfId="3" applyNumberFormat="1" applyFont="1" applyFill="1" applyBorder="1"/>
    <xf numFmtId="44" fontId="0" fillId="0" borderId="0" xfId="3" applyNumberFormat="1" applyFont="1"/>
    <xf numFmtId="0" fontId="0" fillId="0" borderId="0" xfId="0" quotePrefix="1"/>
    <xf numFmtId="0" fontId="6" fillId="0" borderId="0" xfId="2" applyFont="1" applyAlignment="1" applyProtection="1"/>
    <xf numFmtId="0" fontId="23" fillId="0" borderId="0" xfId="0" quotePrefix="1" applyFont="1" applyAlignment="1">
      <alignment horizontal="left" vertical="center" readingOrder="1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2">
    <dxf>
      <font>
        <b/>
      </font>
    </dxf>
    <dxf>
      <alignment horizontal="right" readingOrder="0"/>
    </dxf>
  </dxfs>
  <tableStyles count="0" defaultTableStyle="TableStyleMedium9" defaultPivotStyle="PivotStyleLight16"/>
  <colors>
    <mruColors>
      <color rgb="FF003399"/>
      <color rgb="FFFFFF66"/>
      <color rgb="FFFEF6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Department</a:t>
            </a:r>
            <a:r>
              <a:rPr lang="en-US" sz="16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of Innovation and Development </a:t>
            </a:r>
          </a:p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000" i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Unequal distribution is the result of </a:t>
            </a:r>
            <a:br>
              <a:rPr lang="en-US" sz="1000" i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</a:br>
            <a:r>
              <a:rPr lang="en-US" sz="1000" i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increased activity in areas of growth. </a:t>
            </a:r>
            <a:endParaRPr lang="en-US" sz="1000" i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accent1"/>
          </a:solidFill>
          <a:prstDash val="solid"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'complete basic'!$B$4</c:f>
              <c:strCache>
                <c:ptCount val="1"/>
                <c:pt idx="0">
                  <c:v>FY 10-11</c:v>
                </c:pt>
              </c:strCache>
            </c:strRef>
          </c:tx>
          <c:spPr>
            <a:gradFill>
              <a:gsLst>
                <a:gs pos="0">
                  <a:srgbClr val="8488C4"/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 w="25400" cmpd="thickThin"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>
                <a:solidFill>
                  <a:srgbClr val="EEECE1">
                    <a:lumMod val="25000"/>
                  </a:srgbClr>
                </a:solidFill>
              </a:ln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'complete basic'!$A$5:$A$10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'complete basic'!$B$5:$B$10</c:f>
              <c:numCache>
                <c:formatCode>_("$"* #,##0.00_);_("$"* \(#,##0.00\);_("$"* "-"??_);_(@_)</c:formatCode>
                <c:ptCount val="6"/>
                <c:pt idx="0">
                  <c:v>286.20999999999998</c:v>
                </c:pt>
                <c:pt idx="1">
                  <c:v>901.52</c:v>
                </c:pt>
                <c:pt idx="2">
                  <c:v>221.75</c:v>
                </c:pt>
                <c:pt idx="3">
                  <c:v>731.42</c:v>
                </c:pt>
                <c:pt idx="4">
                  <c:v>279.66000000000003</c:v>
                </c:pt>
                <c:pt idx="5">
                  <c:v>407.81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1322240"/>
        <c:axId val="91323776"/>
      </c:barChart>
      <c:catAx>
        <c:axId val="913222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n-US"/>
          </a:p>
        </c:txPr>
        <c:crossAx val="91323776"/>
        <c:crosses val="autoZero"/>
        <c:auto val="1"/>
        <c:lblAlgn val="ctr"/>
        <c:lblOffset val="100"/>
        <c:noMultiLvlLbl val="0"/>
      </c:catAx>
      <c:valAx>
        <c:axId val="9132377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out"/>
        <c:minorTickMark val="none"/>
        <c:tickLblPos val="nextTo"/>
        <c:crossAx val="91322240"/>
        <c:crosses val="autoZero"/>
        <c:crossBetween val="between"/>
      </c:valAx>
      <c:spPr>
        <a:solidFill>
          <a:srgbClr val="EEECE1">
            <a:lumMod val="90000"/>
            <a:alpha val="50000"/>
          </a:srgbClr>
        </a:solidFill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'thermometer data'!$B$1</c:f>
              <c:strCache>
                <c:ptCount val="1"/>
                <c:pt idx="0">
                  <c:v>FY 10-11</c:v>
                </c:pt>
              </c:strCache>
            </c:strRef>
          </c:tx>
          <c:invertIfNegative val="0"/>
          <c:cat>
            <c:numRef>
              <c:f>'thermometer data'!$A$2:$A$7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'thermometer data'!$B$2:$B$7</c:f>
              <c:numCache>
                <c:formatCode>General</c:formatCode>
                <c:ptCount val="6"/>
                <c:pt idx="0">
                  <c:v>286.20999999999998</c:v>
                </c:pt>
                <c:pt idx="1">
                  <c:v>901.52</c:v>
                </c:pt>
                <c:pt idx="2">
                  <c:v>221.75</c:v>
                </c:pt>
                <c:pt idx="3">
                  <c:v>731.42</c:v>
                </c:pt>
                <c:pt idx="4">
                  <c:v>279.66000000000003</c:v>
                </c:pt>
                <c:pt idx="5">
                  <c:v>407.81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07936"/>
        <c:axId val="96409472"/>
      </c:barChart>
      <c:catAx>
        <c:axId val="964079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96409472"/>
        <c:crosses val="autoZero"/>
        <c:auto val="1"/>
        <c:lblAlgn val="ctr"/>
        <c:lblOffset val="100"/>
        <c:noMultiLvlLbl val="0"/>
      </c:catAx>
      <c:valAx>
        <c:axId val="96409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07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'plot forecast'!$A$2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numRef>
              <c:f>'plot forecast'!$B$1:$G$1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'plot forecast'!$B$2:$G$2</c:f>
              <c:numCache>
                <c:formatCode>General</c:formatCode>
                <c:ptCount val="6"/>
                <c:pt idx="0">
                  <c:v>286.20999999999998</c:v>
                </c:pt>
                <c:pt idx="1">
                  <c:v>901.52</c:v>
                </c:pt>
                <c:pt idx="2">
                  <c:v>221.75</c:v>
                </c:pt>
                <c:pt idx="3">
                  <c:v>731.42</c:v>
                </c:pt>
                <c:pt idx="4">
                  <c:v>279.66000000000003</c:v>
                </c:pt>
                <c:pt idx="5">
                  <c:v>407.81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"/>
        <c:axId val="91112576"/>
        <c:axId val="91114112"/>
      </c:barChart>
      <c:barChart>
        <c:barDir val="col"/>
        <c:grouping val="clustered"/>
        <c:varyColors val="0"/>
        <c:ser>
          <c:idx val="1"/>
          <c:order val="1"/>
          <c:tx>
            <c:strRef>
              <c:f>'plot forecast'!$A$3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numRef>
              <c:f>'plot forecast'!$B$1:$G$1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'plot forecast'!$B$3:$G$3</c:f>
              <c:numCache>
                <c:formatCode>General</c:formatCode>
                <c:ptCount val="6"/>
                <c:pt idx="0">
                  <c:v>756.35</c:v>
                </c:pt>
                <c:pt idx="1">
                  <c:v>752.29</c:v>
                </c:pt>
                <c:pt idx="2">
                  <c:v>489.04</c:v>
                </c:pt>
                <c:pt idx="3">
                  <c:v>626.21</c:v>
                </c:pt>
                <c:pt idx="4">
                  <c:v>751.37</c:v>
                </c:pt>
                <c:pt idx="5">
                  <c:v>306.79000000000002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5632"/>
        <c:axId val="91124096"/>
      </c:barChart>
      <c:lineChart>
        <c:grouping val="standard"/>
        <c:varyColors val="0"/>
        <c:ser>
          <c:idx val="2"/>
          <c:order val="2"/>
          <c:tx>
            <c:strRef>
              <c:f>'plot forecast'!$A$4</c:f>
              <c:strCache>
                <c:ptCount val="1"/>
                <c:pt idx="0">
                  <c:v>2009</c:v>
                </c:pt>
              </c:strCache>
            </c:strRef>
          </c:tx>
          <c:cat>
            <c:numRef>
              <c:f>'plot forecast'!$B$1:$G$1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'plot forecast'!$B$4:$G$4</c:f>
              <c:numCache>
                <c:formatCode>General</c:formatCode>
                <c:ptCount val="6"/>
                <c:pt idx="0">
                  <c:v>1998.7607787987845</c:v>
                </c:pt>
                <c:pt idx="1">
                  <c:v>627.76227271718869</c:v>
                </c:pt>
                <c:pt idx="2">
                  <c:v>1078.5123860202932</c:v>
                </c:pt>
                <c:pt idx="3">
                  <c:v>536.1337727981188</c:v>
                </c:pt>
                <c:pt idx="4">
                  <c:v>2018.7258703425587</c:v>
                </c:pt>
                <c:pt idx="5">
                  <c:v>230.79400725828208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5632"/>
        <c:axId val="91124096"/>
      </c:lineChart>
      <c:catAx>
        <c:axId val="911125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91114112"/>
        <c:crosses val="autoZero"/>
        <c:auto val="1"/>
        <c:lblAlgn val="ctr"/>
        <c:lblOffset val="100"/>
        <c:noMultiLvlLbl val="0"/>
      </c:catAx>
      <c:valAx>
        <c:axId val="9111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112576"/>
        <c:crosses val="autoZero"/>
        <c:crossBetween val="between"/>
      </c:valAx>
      <c:valAx>
        <c:axId val="91124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91125632"/>
        <c:crosses val="max"/>
        <c:crossBetween val="between"/>
      </c:valAx>
      <c:catAx>
        <c:axId val="9112563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91124096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Thermometer charts are an alternative way to display year-over-year data.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'complete thermometer'!$B$2</c:f>
              <c:strCache>
                <c:ptCount val="1"/>
                <c:pt idx="0">
                  <c:v>FY 10-11</c:v>
                </c:pt>
              </c:strCache>
            </c:strRef>
          </c:tx>
          <c:invertIfNegative val="0"/>
          <c:cat>
            <c:numRef>
              <c:f>'complete thermometer'!$A$3:$A$8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'complete thermometer'!$B$3:$B$8</c:f>
              <c:numCache>
                <c:formatCode>General</c:formatCode>
                <c:ptCount val="6"/>
                <c:pt idx="0">
                  <c:v>286.20999999999998</c:v>
                </c:pt>
                <c:pt idx="1">
                  <c:v>901.52</c:v>
                </c:pt>
                <c:pt idx="2">
                  <c:v>221.75</c:v>
                </c:pt>
                <c:pt idx="3">
                  <c:v>731.42</c:v>
                </c:pt>
                <c:pt idx="4">
                  <c:v>279.66000000000003</c:v>
                </c:pt>
                <c:pt idx="5">
                  <c:v>407.81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1226112"/>
        <c:axId val="91227648"/>
      </c:barChart>
      <c:barChart>
        <c:barDir val="col"/>
        <c:grouping val="clustered"/>
        <c:varyColors val="0"/>
        <c:ser>
          <c:idx val="1"/>
          <c:order val="1"/>
          <c:tx>
            <c:strRef>
              <c:f>'complete thermometer'!$C$2</c:f>
              <c:strCache>
                <c:ptCount val="1"/>
                <c:pt idx="0">
                  <c:v>FY 11-12</c:v>
                </c:pt>
              </c:strCache>
            </c:strRef>
          </c:tx>
          <c:invertIfNegative val="0"/>
          <c:cat>
            <c:numRef>
              <c:f>'complete thermometer'!$A$3:$A$8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'complete thermometer'!$C$3:$C$8</c:f>
              <c:numCache>
                <c:formatCode>General</c:formatCode>
                <c:ptCount val="6"/>
                <c:pt idx="0">
                  <c:v>756.35</c:v>
                </c:pt>
                <c:pt idx="1">
                  <c:v>752.29</c:v>
                </c:pt>
                <c:pt idx="2">
                  <c:v>489.04</c:v>
                </c:pt>
                <c:pt idx="3">
                  <c:v>626.21</c:v>
                </c:pt>
                <c:pt idx="4">
                  <c:v>751.37</c:v>
                </c:pt>
                <c:pt idx="5">
                  <c:v>306.79000000000002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30976"/>
        <c:axId val="91229184"/>
      </c:barChart>
      <c:catAx>
        <c:axId val="912261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91227648"/>
        <c:crosses val="autoZero"/>
        <c:auto val="1"/>
        <c:lblAlgn val="ctr"/>
        <c:lblOffset val="100"/>
        <c:noMultiLvlLbl val="0"/>
      </c:catAx>
      <c:valAx>
        <c:axId val="9122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1226112"/>
        <c:crosses val="autoZero"/>
        <c:crossBetween val="between"/>
      </c:valAx>
      <c:valAx>
        <c:axId val="912291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91230976"/>
        <c:crosses val="max"/>
        <c:crossBetween val="between"/>
      </c:valAx>
      <c:catAx>
        <c:axId val="9123097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9122918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forecast!$B$6</c:f>
              <c:strCache>
                <c:ptCount val="1"/>
                <c:pt idx="0">
                  <c:v>FY 10-11</c:v>
                </c:pt>
              </c:strCache>
            </c:strRef>
          </c:tx>
          <c:invertIfNegative val="0"/>
          <c:cat>
            <c:numRef>
              <c:f>forecast!$A$7:$A$12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forecast!$B$7:$B$12</c:f>
              <c:numCache>
                <c:formatCode>General</c:formatCode>
                <c:ptCount val="6"/>
                <c:pt idx="0">
                  <c:v>286.20999999999998</c:v>
                </c:pt>
                <c:pt idx="1">
                  <c:v>901.52</c:v>
                </c:pt>
                <c:pt idx="2">
                  <c:v>221.75</c:v>
                </c:pt>
                <c:pt idx="3">
                  <c:v>731.42</c:v>
                </c:pt>
                <c:pt idx="4">
                  <c:v>279.66000000000003</c:v>
                </c:pt>
                <c:pt idx="5">
                  <c:v>407.81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6542080"/>
        <c:axId val="96543872"/>
      </c:barChart>
      <c:barChart>
        <c:barDir val="col"/>
        <c:grouping val="clustered"/>
        <c:varyColors val="0"/>
        <c:ser>
          <c:idx val="1"/>
          <c:order val="1"/>
          <c:tx>
            <c:strRef>
              <c:f>forecast!$C$6</c:f>
              <c:strCache>
                <c:ptCount val="1"/>
                <c:pt idx="0">
                  <c:v>FY 11-12</c:v>
                </c:pt>
              </c:strCache>
            </c:strRef>
          </c:tx>
          <c:invertIfNegative val="0"/>
          <c:cat>
            <c:numRef>
              <c:f>forecast!$A$7:$A$12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forecast!$C$7:$C$12</c:f>
              <c:numCache>
                <c:formatCode>General</c:formatCode>
                <c:ptCount val="6"/>
                <c:pt idx="0">
                  <c:v>756.35</c:v>
                </c:pt>
                <c:pt idx="1">
                  <c:v>752.29</c:v>
                </c:pt>
                <c:pt idx="2">
                  <c:v>489.04</c:v>
                </c:pt>
                <c:pt idx="3">
                  <c:v>626.21</c:v>
                </c:pt>
                <c:pt idx="4">
                  <c:v>751.37</c:v>
                </c:pt>
                <c:pt idx="5">
                  <c:v>306.79000000000002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55392"/>
        <c:axId val="96545408"/>
      </c:barChart>
      <c:catAx>
        <c:axId val="965420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96543872"/>
        <c:crosses val="autoZero"/>
        <c:auto val="1"/>
        <c:lblAlgn val="ctr"/>
        <c:lblOffset val="100"/>
        <c:noMultiLvlLbl val="0"/>
      </c:catAx>
      <c:valAx>
        <c:axId val="96543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542080"/>
        <c:crosses val="autoZero"/>
        <c:crossBetween val="between"/>
      </c:valAx>
      <c:valAx>
        <c:axId val="96545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96555392"/>
        <c:crosses val="max"/>
        <c:crossBetween val="between"/>
      </c:valAx>
      <c:catAx>
        <c:axId val="9655539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9654540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Remember:</a:t>
            </a:r>
            <a:r>
              <a:rPr lang="en-US" baseline="0"/>
              <a:t>  your chart should be able to speak </a:t>
            </a:r>
            <a:br>
              <a:rPr lang="en-US" baseline="0"/>
            </a:br>
            <a:r>
              <a:rPr lang="en-US" baseline="0"/>
              <a:t>for itself.  Does this chart relay the story?</a:t>
            </a:r>
            <a:endParaRPr lang="en-US"/>
          </a:p>
        </c:rich>
      </c:tx>
      <c:layout>
        <c:manualLayout>
          <c:xMode val="edge"/>
          <c:yMode val="edge"/>
          <c:x val="0.2301884139482564"/>
          <c:y val="2.578268876611419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'complete forecast'!$B$1</c:f>
              <c:strCache>
                <c:ptCount val="1"/>
                <c:pt idx="0">
                  <c:v>FY 10-11</c:v>
                </c:pt>
              </c:strCache>
            </c:strRef>
          </c:tx>
          <c:invertIfNegative val="0"/>
          <c:cat>
            <c:numRef>
              <c:f>'complete forecast'!$A$2:$A$7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'complete forecast'!$B$2:$B$7</c:f>
              <c:numCache>
                <c:formatCode>General</c:formatCode>
                <c:ptCount val="6"/>
                <c:pt idx="0">
                  <c:v>286.20999999999998</c:v>
                </c:pt>
                <c:pt idx="1">
                  <c:v>901.52</c:v>
                </c:pt>
                <c:pt idx="2">
                  <c:v>221.75</c:v>
                </c:pt>
                <c:pt idx="3">
                  <c:v>731.42</c:v>
                </c:pt>
                <c:pt idx="4">
                  <c:v>279.66000000000003</c:v>
                </c:pt>
                <c:pt idx="5">
                  <c:v>407.81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7102848"/>
        <c:axId val="97121024"/>
      </c:barChart>
      <c:barChart>
        <c:barDir val="col"/>
        <c:grouping val="clustered"/>
        <c:varyColors val="0"/>
        <c:ser>
          <c:idx val="1"/>
          <c:order val="1"/>
          <c:tx>
            <c:strRef>
              <c:f>'complete forecast'!$C$1</c:f>
              <c:strCache>
                <c:ptCount val="1"/>
                <c:pt idx="0">
                  <c:v>FY 11-12</c:v>
                </c:pt>
              </c:strCache>
            </c:strRef>
          </c:tx>
          <c:invertIfNegative val="0"/>
          <c:cat>
            <c:numRef>
              <c:f>'complete forecast'!$A$2:$A$7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'complete forecast'!$C$2:$C$7</c:f>
              <c:numCache>
                <c:formatCode>General</c:formatCode>
                <c:ptCount val="6"/>
                <c:pt idx="0">
                  <c:v>756.35</c:v>
                </c:pt>
                <c:pt idx="1">
                  <c:v>752.29</c:v>
                </c:pt>
                <c:pt idx="2">
                  <c:v>489.04</c:v>
                </c:pt>
                <c:pt idx="3">
                  <c:v>626.21</c:v>
                </c:pt>
                <c:pt idx="4">
                  <c:v>751.37</c:v>
                </c:pt>
                <c:pt idx="5">
                  <c:v>306.79000000000002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96672"/>
        <c:axId val="97122560"/>
      </c:barChart>
      <c:lineChart>
        <c:grouping val="standard"/>
        <c:varyColors val="0"/>
        <c:ser>
          <c:idx val="2"/>
          <c:order val="2"/>
          <c:tx>
            <c:strRef>
              <c:f>'complete forecast'!$D$1</c:f>
              <c:strCache>
                <c:ptCount val="1"/>
                <c:pt idx="0">
                  <c:v>FY 12-13</c:v>
                </c:pt>
              </c:strCache>
            </c:strRef>
          </c:tx>
          <c:cat>
            <c:numRef>
              <c:f>'complete forecast'!$A$2:$A$7</c:f>
              <c:numCache>
                <c:formatCode>@</c:formatCode>
                <c:ptCount val="6"/>
                <c:pt idx="0">
                  <c:v>126000</c:v>
                </c:pt>
                <c:pt idx="1">
                  <c:v>144300</c:v>
                </c:pt>
                <c:pt idx="2">
                  <c:v>148500</c:v>
                </c:pt>
                <c:pt idx="3">
                  <c:v>149500</c:v>
                </c:pt>
                <c:pt idx="4">
                  <c:v>149800</c:v>
                </c:pt>
                <c:pt idx="5">
                  <c:v>154800</c:v>
                </c:pt>
              </c:numCache>
            </c:numRef>
          </c:cat>
          <c:val>
            <c:numRef>
              <c:f>'complete forecast'!$D$2:$D$7</c:f>
              <c:numCache>
                <c:formatCode>0.00</c:formatCode>
                <c:ptCount val="6"/>
                <c:pt idx="0">
                  <c:v>1998.7607787987845</c:v>
                </c:pt>
                <c:pt idx="1">
                  <c:v>627.76227271718869</c:v>
                </c:pt>
                <c:pt idx="2">
                  <c:v>1078.5123860202932</c:v>
                </c:pt>
                <c:pt idx="3">
                  <c:v>536.1337727981188</c:v>
                </c:pt>
                <c:pt idx="4">
                  <c:v>2018.7258703425587</c:v>
                </c:pt>
                <c:pt idx="5">
                  <c:v>230.79400725828208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02848"/>
        <c:axId val="97121024"/>
      </c:lineChart>
      <c:catAx>
        <c:axId val="971028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97121024"/>
        <c:crosses val="autoZero"/>
        <c:auto val="1"/>
        <c:lblAlgn val="ctr"/>
        <c:lblOffset val="100"/>
        <c:noMultiLvlLbl val="0"/>
      </c:catAx>
      <c:valAx>
        <c:axId val="9712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02848"/>
        <c:crosses val="autoZero"/>
        <c:crossBetween val="between"/>
      </c:valAx>
      <c:valAx>
        <c:axId val="97122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96796672"/>
        <c:crosses val="max"/>
        <c:crossBetween val="between"/>
      </c:valAx>
      <c:catAx>
        <c:axId val="9679667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971225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Departmental Expenses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'example bullet graph'!$A$4</c:f>
              <c:strCache>
                <c:ptCount val="1"/>
                <c:pt idx="0">
                  <c:v>Qtr1</c:v>
                </c:pt>
              </c:strCache>
            </c:strRef>
          </c:tx>
          <c:invertIfNegative val="0"/>
          <c:cat>
            <c:strRef>
              <c:f>'example bullet graph'!$B$3:$H$3</c:f>
              <c:strCache>
                <c:ptCount val="7"/>
                <c:pt idx="0">
                  <c:v>YTD Forecast</c:v>
                </c:pt>
                <c:pt idx="1">
                  <c:v>YTD Actuals</c:v>
                </c:pt>
                <c:pt idx="2">
                  <c:v>Purpose1</c:v>
                </c:pt>
                <c:pt idx="3">
                  <c:v>Purpose2</c:v>
                </c:pt>
                <c:pt idx="4">
                  <c:v>Purpose3</c:v>
                </c:pt>
                <c:pt idx="5">
                  <c:v>Purpose4</c:v>
                </c:pt>
                <c:pt idx="6">
                  <c:v>Purpose5</c:v>
                </c:pt>
              </c:strCache>
            </c:strRef>
          </c:cat>
          <c:val>
            <c:numRef>
              <c:f>'example bullet graph'!$B$4:$H$4</c:f>
              <c:numCache>
                <c:formatCode>_("$"* #,##0_);_("$"* \(#,##0\);_("$"* "-"??_);_(@_)</c:formatCode>
                <c:ptCount val="7"/>
                <c:pt idx="0">
                  <c:v>175000</c:v>
                </c:pt>
                <c:pt idx="1">
                  <c:v>134280</c:v>
                </c:pt>
                <c:pt idx="2">
                  <c:v>30000</c:v>
                </c:pt>
                <c:pt idx="3">
                  <c:v>3000</c:v>
                </c:pt>
                <c:pt idx="4">
                  <c:v>25200</c:v>
                </c:pt>
                <c:pt idx="5">
                  <c:v>37800</c:v>
                </c:pt>
                <c:pt idx="6">
                  <c:v>38280</c:v>
                </c:pt>
              </c:numCache>
            </c:numRef>
          </c:val>
        </c:ser>
        <c:ser>
          <c:idx val="1"/>
          <c:order val="1"/>
          <c:tx>
            <c:strRef>
              <c:f>'example bullet graph'!$A$5</c:f>
              <c:strCache>
                <c:ptCount val="1"/>
                <c:pt idx="0">
                  <c:v>Qtr2</c:v>
                </c:pt>
              </c:strCache>
            </c:strRef>
          </c:tx>
          <c:invertIfNegative val="0"/>
          <c:cat>
            <c:strRef>
              <c:f>'example bullet graph'!$B$3:$H$3</c:f>
              <c:strCache>
                <c:ptCount val="7"/>
                <c:pt idx="0">
                  <c:v>YTD Forecast</c:v>
                </c:pt>
                <c:pt idx="1">
                  <c:v>YTD Actuals</c:v>
                </c:pt>
                <c:pt idx="2">
                  <c:v>Purpose1</c:v>
                </c:pt>
                <c:pt idx="3">
                  <c:v>Purpose2</c:v>
                </c:pt>
                <c:pt idx="4">
                  <c:v>Purpose3</c:v>
                </c:pt>
                <c:pt idx="5">
                  <c:v>Purpose4</c:v>
                </c:pt>
                <c:pt idx="6">
                  <c:v>Purpose5</c:v>
                </c:pt>
              </c:strCache>
            </c:strRef>
          </c:cat>
          <c:val>
            <c:numRef>
              <c:f>'example bullet graph'!$B$5:$H$5</c:f>
              <c:numCache>
                <c:formatCode>_("$"* #,##0_);_("$"* \(#,##0\);_("$"* "-"??_);_(@_)</c:formatCode>
                <c:ptCount val="7"/>
                <c:pt idx="0">
                  <c:v>125000</c:v>
                </c:pt>
                <c:pt idx="1">
                  <c:v>131430</c:v>
                </c:pt>
                <c:pt idx="2">
                  <c:v>20000</c:v>
                </c:pt>
                <c:pt idx="3">
                  <c:v>8000</c:v>
                </c:pt>
                <c:pt idx="4">
                  <c:v>18000</c:v>
                </c:pt>
                <c:pt idx="5">
                  <c:v>47150</c:v>
                </c:pt>
                <c:pt idx="6">
                  <c:v>38280</c:v>
                </c:pt>
              </c:numCache>
            </c:numRef>
          </c:val>
        </c:ser>
        <c:ser>
          <c:idx val="2"/>
          <c:order val="2"/>
          <c:tx>
            <c:strRef>
              <c:f>'example bullet graph'!$A$6</c:f>
              <c:strCache>
                <c:ptCount val="1"/>
                <c:pt idx="0">
                  <c:v>Qtr3</c:v>
                </c:pt>
              </c:strCache>
            </c:strRef>
          </c:tx>
          <c:invertIfNegative val="0"/>
          <c:cat>
            <c:strRef>
              <c:f>'example bullet graph'!$B$3:$H$3</c:f>
              <c:strCache>
                <c:ptCount val="7"/>
                <c:pt idx="0">
                  <c:v>YTD Forecast</c:v>
                </c:pt>
                <c:pt idx="1">
                  <c:v>YTD Actuals</c:v>
                </c:pt>
                <c:pt idx="2">
                  <c:v>Purpose1</c:v>
                </c:pt>
                <c:pt idx="3">
                  <c:v>Purpose2</c:v>
                </c:pt>
                <c:pt idx="4">
                  <c:v>Purpose3</c:v>
                </c:pt>
                <c:pt idx="5">
                  <c:v>Purpose4</c:v>
                </c:pt>
                <c:pt idx="6">
                  <c:v>Purpose5</c:v>
                </c:pt>
              </c:strCache>
            </c:strRef>
          </c:cat>
          <c:val>
            <c:numRef>
              <c:f>'example bullet graph'!$B$6:$H$6</c:f>
              <c:numCache>
                <c:formatCode>_("$"* #,##0_);_("$"* \(#,##0\);_("$"* "-"??_);_(@_)</c:formatCode>
                <c:ptCount val="7"/>
                <c:pt idx="0">
                  <c:v>100000</c:v>
                </c:pt>
                <c:pt idx="1">
                  <c:v>102160</c:v>
                </c:pt>
                <c:pt idx="2">
                  <c:v>15000</c:v>
                </c:pt>
                <c:pt idx="3">
                  <c:v>7500</c:v>
                </c:pt>
                <c:pt idx="4">
                  <c:v>14400</c:v>
                </c:pt>
                <c:pt idx="5">
                  <c:v>26980</c:v>
                </c:pt>
                <c:pt idx="6">
                  <c:v>38280</c:v>
                </c:pt>
              </c:numCache>
            </c:numRef>
          </c:val>
        </c:ser>
        <c:ser>
          <c:idx val="3"/>
          <c:order val="3"/>
          <c:tx>
            <c:strRef>
              <c:f>'example bullet graph'!$A$7</c:f>
              <c:strCache>
                <c:ptCount val="1"/>
                <c:pt idx="0">
                  <c:v>Qtr4</c:v>
                </c:pt>
              </c:strCache>
            </c:strRef>
          </c:tx>
          <c:invertIfNegative val="0"/>
          <c:cat>
            <c:strRef>
              <c:f>'example bullet graph'!$B$3:$H$3</c:f>
              <c:strCache>
                <c:ptCount val="7"/>
                <c:pt idx="0">
                  <c:v>YTD Forecast</c:v>
                </c:pt>
                <c:pt idx="1">
                  <c:v>YTD Actuals</c:v>
                </c:pt>
                <c:pt idx="2">
                  <c:v>Purpose1</c:v>
                </c:pt>
                <c:pt idx="3">
                  <c:v>Purpose2</c:v>
                </c:pt>
                <c:pt idx="4">
                  <c:v>Purpose3</c:v>
                </c:pt>
                <c:pt idx="5">
                  <c:v>Purpose4</c:v>
                </c:pt>
                <c:pt idx="6">
                  <c:v>Purpose5</c:v>
                </c:pt>
              </c:strCache>
            </c:strRef>
          </c:cat>
          <c:val>
            <c:numRef>
              <c:f>'example bullet graph'!$B$7:$H$7</c:f>
              <c:numCache>
                <c:formatCode>_("$"* #,##0_);_("$"* \(#,##0\);_("$"* "-"??_);_(@_)</c:formatCode>
                <c:ptCount val="7"/>
                <c:pt idx="0">
                  <c:v>75000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6955008"/>
        <c:axId val="96957184"/>
      </c:barChart>
      <c:barChart>
        <c:barDir val="col"/>
        <c:grouping val="stacked"/>
        <c:varyColors val="0"/>
        <c:ser>
          <c:idx val="4"/>
          <c:order val="4"/>
          <c:tx>
            <c:strRef>
              <c:f>'example bullet graph'!$A$8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strRef>
              <c:f>'example bullet graph'!$B$3:$H$3</c:f>
              <c:strCache>
                <c:ptCount val="7"/>
                <c:pt idx="0">
                  <c:v>YTD Forecast</c:v>
                </c:pt>
                <c:pt idx="1">
                  <c:v>YTD Actuals</c:v>
                </c:pt>
                <c:pt idx="2">
                  <c:v>Purpose1</c:v>
                </c:pt>
                <c:pt idx="3">
                  <c:v>Purpose2</c:v>
                </c:pt>
                <c:pt idx="4">
                  <c:v>Purpose3</c:v>
                </c:pt>
                <c:pt idx="5">
                  <c:v>Purpose4</c:v>
                </c:pt>
                <c:pt idx="6">
                  <c:v>Purpose5</c:v>
                </c:pt>
              </c:strCache>
            </c:strRef>
          </c:cat>
          <c:val>
            <c:numRef>
              <c:f>'example bullet graph'!$B$8:$H$8</c:f>
              <c:numCache>
                <c:formatCode>_("$"* #,##0_);_("$"* \(#,##0\);_("$"* "-"??_);_(@_)</c:formatCode>
                <c:ptCount val="7"/>
                <c:pt idx="0">
                  <c:v>475000</c:v>
                </c:pt>
                <c:pt idx="1">
                  <c:v>367870</c:v>
                </c:pt>
                <c:pt idx="2">
                  <c:v>65000</c:v>
                </c:pt>
                <c:pt idx="3">
                  <c:v>18500</c:v>
                </c:pt>
                <c:pt idx="4">
                  <c:v>57600</c:v>
                </c:pt>
                <c:pt idx="5">
                  <c:v>111930</c:v>
                </c:pt>
                <c:pt idx="6">
                  <c:v>114840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973184"/>
        <c:axId val="96959104"/>
      </c:barChart>
      <c:lineChart>
        <c:grouping val="standard"/>
        <c:varyColors val="0"/>
        <c:ser>
          <c:idx val="5"/>
          <c:order val="5"/>
          <c:tx>
            <c:strRef>
              <c:f>'example bullet graph'!$A$9</c:f>
              <c:strCache>
                <c:ptCount val="1"/>
                <c:pt idx="0">
                  <c:v>Target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'example bullet graph'!$B$3:$H$3</c:f>
              <c:strCache>
                <c:ptCount val="7"/>
                <c:pt idx="0">
                  <c:v>YTD Forecast</c:v>
                </c:pt>
                <c:pt idx="1">
                  <c:v>YTD Actuals</c:v>
                </c:pt>
                <c:pt idx="2">
                  <c:v>Purpose1</c:v>
                </c:pt>
                <c:pt idx="3">
                  <c:v>Purpose2</c:v>
                </c:pt>
                <c:pt idx="4">
                  <c:v>Purpose3</c:v>
                </c:pt>
                <c:pt idx="5">
                  <c:v>Purpose4</c:v>
                </c:pt>
                <c:pt idx="6">
                  <c:v>Purpose5</c:v>
                </c:pt>
              </c:strCache>
            </c:strRef>
          </c:cat>
          <c:val>
            <c:numRef>
              <c:f>'example bullet graph'!$B$9:$H$9</c:f>
              <c:numCache>
                <c:formatCode>_("$"* #,##0_);_("$"* \(#,##0\);_("$"* "-"??_);_(@_)</c:formatCode>
                <c:ptCount val="7"/>
                <c:pt idx="0">
                  <c:v>500000</c:v>
                </c:pt>
                <c:pt idx="1">
                  <c:v>500000</c:v>
                </c:pt>
                <c:pt idx="2">
                  <c:v>85000</c:v>
                </c:pt>
                <c:pt idx="3">
                  <c:v>54000</c:v>
                </c:pt>
                <c:pt idx="4">
                  <c:v>72000</c:v>
                </c:pt>
                <c:pt idx="5">
                  <c:v>115000</c:v>
                </c:pt>
                <c:pt idx="6">
                  <c:v>174000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73184"/>
        <c:axId val="96959104"/>
      </c:lineChart>
      <c:catAx>
        <c:axId val="9695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96957184"/>
        <c:crosses val="autoZero"/>
        <c:auto val="1"/>
        <c:lblAlgn val="ctr"/>
        <c:lblOffset val="100"/>
        <c:noMultiLvlLbl val="0"/>
      </c:catAx>
      <c:valAx>
        <c:axId val="9695718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96955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65174247777401E-2"/>
                <c:y val="0.31356439504019418"/>
              </c:manualLayout>
            </c:layout>
          </c:dispUnitsLbl>
        </c:dispUnits>
      </c:valAx>
      <c:valAx>
        <c:axId val="96959104"/>
        <c:scaling>
          <c:orientation val="minMax"/>
        </c:scaling>
        <c:delete val="1"/>
        <c:axPos val="r"/>
        <c:numFmt formatCode="_(&quot;$&quot;* #,##0_);_(&quot;$&quot;* \(#,##0\);_(&quot;$&quot;* &quot;-&quot;??_);_(@_)" sourceLinked="1"/>
        <c:majorTickMark val="out"/>
        <c:minorTickMark val="none"/>
        <c:tickLblPos val="none"/>
        <c:crossAx val="96973184"/>
        <c:crosses val="max"/>
        <c:crossBetween val="between"/>
      </c:valAx>
      <c:catAx>
        <c:axId val="96973184"/>
        <c:scaling>
          <c:orientation val="minMax"/>
        </c:scaling>
        <c:delete val="1"/>
        <c:axPos val="b"/>
        <c:majorTickMark val="out"/>
        <c:minorTickMark val="none"/>
        <c:tickLblPos val="none"/>
        <c:crossAx val="969591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</c:dTable>
    </c:plotArea>
    <c:legend>
      <c:legendPos val="l"/>
      <c:layout>
        <c:manualLayout>
          <c:xMode val="edge"/>
          <c:yMode val="edge"/>
          <c:x val="0.82905982905982978"/>
          <c:y val="3.9181948152172075E-2"/>
          <c:w val="0.10797870716441871"/>
          <c:h val="0.32729247222895907"/>
        </c:manualLayout>
      </c:layout>
      <c:overlay val="1"/>
      <c:spPr>
        <a:solidFill>
          <a:srgbClr val="FEF6F0"/>
        </a:solidFill>
      </c:sp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6</xdr:col>
      <xdr:colOff>400438</xdr:colOff>
      <xdr:row>14</xdr:row>
      <xdr:rowOff>54813</xdr:rowOff>
    </xdr:to>
    <xdr:pic>
      <xdr:nvPicPr>
        <xdr:cNvPr id="2" name="Picture 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2790825"/>
          <a:ext cx="4515238" cy="346476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180974</xdr:rowOff>
    </xdr:from>
    <xdr:to>
      <xdr:col>12</xdr:col>
      <xdr:colOff>495300</xdr:colOff>
      <xdr:row>19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566608</xdr:colOff>
      <xdr:row>11</xdr:row>
      <xdr:rowOff>134009</xdr:rowOff>
    </xdr:from>
    <xdr:to>
      <xdr:col>8</xdr:col>
      <xdr:colOff>174613</xdr:colOff>
      <xdr:row>14</xdr:row>
      <xdr:rowOff>91047</xdr:rowOff>
    </xdr:to>
    <xdr:sp macro="" textlink="">
      <xdr:nvSpPr>
        <xdr:cNvPr id="3" name="Right Arrow 2"/>
        <xdr:cNvSpPr/>
      </xdr:nvSpPr>
      <xdr:spPr>
        <a:xfrm rot="2314657">
          <a:off x="4043233" y="2334284"/>
          <a:ext cx="979605" cy="557113"/>
        </a:xfrm>
        <a:prstGeom prst="rightArrow">
          <a:avLst/>
        </a:prstGeom>
        <a:blipFill>
          <a:blip xmlns:r="http://schemas.openxmlformats.org/officeDocument/2006/relationships" r:embed="rId2" cstate="print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="1"/>
            <a:t>budget conservation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7</xdr:row>
      <xdr:rowOff>19050</xdr:rowOff>
    </xdr:from>
    <xdr:to>
      <xdr:col>9</xdr:col>
      <xdr:colOff>228600</xdr:colOff>
      <xdr:row>20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28575</xdr:rowOff>
    </xdr:from>
    <xdr:to>
      <xdr:col>6</xdr:col>
      <xdr:colOff>457200</xdr:colOff>
      <xdr:row>18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28575</xdr:rowOff>
    </xdr:from>
    <xdr:to>
      <xdr:col>7</xdr:col>
      <xdr:colOff>23668</xdr:colOff>
      <xdr:row>10</xdr:row>
      <xdr:rowOff>9525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75" y="1028700"/>
          <a:ext cx="4824268" cy="581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7</xdr:col>
      <xdr:colOff>466725</xdr:colOff>
      <xdr:row>15</xdr:row>
      <xdr:rowOff>47625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1125" y="2000250"/>
          <a:ext cx="5267325" cy="647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17</xdr:row>
      <xdr:rowOff>28575</xdr:rowOff>
    </xdr:from>
    <xdr:to>
      <xdr:col>6</xdr:col>
      <xdr:colOff>238125</xdr:colOff>
      <xdr:row>20</xdr:row>
      <xdr:rowOff>61245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10175" y="3028950"/>
          <a:ext cx="4333875" cy="63274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114299</xdr:rowOff>
    </xdr:from>
    <xdr:to>
      <xdr:col>10</xdr:col>
      <xdr:colOff>542925</xdr:colOff>
      <xdr:row>15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5</xdr:row>
      <xdr:rowOff>28575</xdr:rowOff>
    </xdr:from>
    <xdr:to>
      <xdr:col>11</xdr:col>
      <xdr:colOff>428625</xdr:colOff>
      <xdr:row>18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19048</xdr:colOff>
      <xdr:row>0</xdr:row>
      <xdr:rowOff>76200</xdr:rowOff>
    </xdr:from>
    <xdr:to>
      <xdr:col>14</xdr:col>
      <xdr:colOff>247648</xdr:colOff>
      <xdr:row>17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1</xdr:row>
      <xdr:rowOff>133349</xdr:rowOff>
    </xdr:from>
    <xdr:to>
      <xdr:col>16</xdr:col>
      <xdr:colOff>95249</xdr:colOff>
      <xdr:row>21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Sandy McVey" refreshedDate="39834.724339236112" createdVersion="3" refreshedVersion="3" minRefreshableVersion="3" recordCount="23">
  <cacheSource type="worksheet">
    <worksheetSource ref="A1:L24" sheet="summarize data"/>
  </cacheSource>
  <cacheFields count="12">
    <cacheField name="Purpose" numFmtId="49">
      <sharedItems/>
    </cacheField>
    <cacheField name="PurposeDescr" numFmtId="49">
      <sharedItems/>
    </cacheField>
    <cacheField name="Year" numFmtId="0">
      <sharedItems containsSemiMixedTypes="0" containsString="0" containsNumber="1" containsInteger="1" minValue="2007" maxValue="2008" count="2">
        <n v="2008"/>
        <n v="2007"/>
      </sharedItems>
    </cacheField>
    <cacheField name="Period" numFmtId="0">
      <sharedItems containsSemiMixedTypes="0" containsString="0" containsNumber="1" containsInteger="1" minValue="3" maxValue="4"/>
    </cacheField>
    <cacheField name="Acctg Date" numFmtId="14">
      <sharedItems containsSemiMixedTypes="0" containsNonDate="0" containsDate="1" containsString="0" minDate="2007-10-17T00:00:00" maxDate="2008-11-03T00:00:00"/>
    </cacheField>
    <cacheField name="Trans Date" numFmtId="14">
      <sharedItems containsSemiMixedTypes="0" containsNonDate="0" containsDate="1" containsString="0" minDate="2007-10-15T00:00:00" maxDate="2008-11-01T00:00:00"/>
    </cacheField>
    <cacheField name="DeptID" numFmtId="49">
      <sharedItems/>
    </cacheField>
    <cacheField name="Account" numFmtId="49">
      <sharedItems containsSemiMixedTypes="0" containsString="0" containsNumber="1" containsInteger="1" minValue="126000" maxValue="154800" count="6">
        <n v="126000"/>
        <n v="144300"/>
        <n v="148500"/>
        <n v="149500"/>
        <n v="149800"/>
        <n v="154800"/>
      </sharedItems>
    </cacheField>
    <cacheField name="Class" numFmtId="49">
      <sharedItems/>
    </cacheField>
    <cacheField name="Fund" numFmtId="49">
      <sharedItems/>
    </cacheField>
    <cacheField name="Program" numFmtId="49">
      <sharedItems/>
    </cacheField>
    <cacheField name="Amount" numFmtId="0">
      <sharedItems containsSemiMixedTypes="0" containsString="0" containsNumber="1" minValue="0" maxValue="772.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XXXX110000"/>
    <s v="PURPOSE DESCRIPTION"/>
    <x v="0"/>
    <n v="4"/>
    <d v="2008-11-02T00:00:00"/>
    <d v="2008-10-31T00:00:00"/>
    <s v="02922"/>
    <x v="0"/>
    <s v="009"/>
    <s v="OPBAS"/>
    <s v="INST1"/>
    <n v="545.58000000000004"/>
  </r>
  <r>
    <s v="XXXX110000"/>
    <s v="PURPOSE DESCRIPTION"/>
    <x v="0"/>
    <n v="4"/>
    <d v="2008-11-02T00:00:00"/>
    <d v="2008-10-31T00:00:00"/>
    <s v="02922"/>
    <x v="1"/>
    <s v="000"/>
    <s v="OPBAS"/>
    <s v="INST1"/>
    <n v="306.79000000000002"/>
  </r>
  <r>
    <s v="XXXX110000"/>
    <s v="PURPOSE DESCRIPTION"/>
    <x v="0"/>
    <n v="4"/>
    <d v="2008-11-02T00:00:00"/>
    <d v="2008-10-31T00:00:00"/>
    <s v="02922"/>
    <x v="2"/>
    <s v="000"/>
    <s v="OPBAS"/>
    <s v="INST1"/>
    <n v="306.79000000000002"/>
  </r>
  <r>
    <s v="XXXX110000"/>
    <s v="PURPOSE DESCRIPTION"/>
    <x v="0"/>
    <n v="4"/>
    <d v="2008-11-02T00:00:00"/>
    <d v="2008-10-31T00:00:00"/>
    <s v="02922"/>
    <x v="3"/>
    <s v="000"/>
    <s v="OPBAS"/>
    <s v="INST1"/>
    <n v="606"/>
  </r>
  <r>
    <s v="XXXX110000"/>
    <s v="PURPOSE DESCRIPTION"/>
    <x v="0"/>
    <n v="4"/>
    <d v="2008-11-02T00:00:00"/>
    <d v="2008-10-31T00:00:00"/>
    <s v="02922"/>
    <x v="4"/>
    <s v="000"/>
    <s v="OPBAS"/>
    <s v="INST1"/>
    <n v="306.79000000000002"/>
  </r>
  <r>
    <s v="XXXX110000"/>
    <s v="PURPOSE DESCRIPTION"/>
    <x v="0"/>
    <n v="4"/>
    <d v="2008-11-02T00:00:00"/>
    <d v="2008-10-31T00:00:00"/>
    <s v="02922"/>
    <x v="5"/>
    <s v="000"/>
    <s v="OPBAS"/>
    <s v="INST1"/>
    <n v="306.79000000000002"/>
  </r>
  <r>
    <s v="XXXX110000"/>
    <s v="PURPOSE DESCRIPTION"/>
    <x v="0"/>
    <n v="4"/>
    <d v="2008-10-17T00:00:00"/>
    <d v="2008-10-15T00:00:00"/>
    <s v="02922"/>
    <x v="0"/>
    <s v="108"/>
    <s v="OPBAS"/>
    <s v="INST1"/>
    <n v="210.77"/>
  </r>
  <r>
    <s v="XXXX110000"/>
    <s v="PURPOSE DESCRIPTION"/>
    <x v="0"/>
    <n v="4"/>
    <d v="2008-10-17T00:00:00"/>
    <d v="2008-10-15T00:00:00"/>
    <s v="02922"/>
    <x v="1"/>
    <s v="132"/>
    <s v="OPBAS"/>
    <s v="INST1"/>
    <n v="445.5"/>
  </r>
  <r>
    <s v="XXXX110000"/>
    <s v="PURPOSE DESCRIPTION"/>
    <x v="0"/>
    <n v="4"/>
    <d v="2008-10-17T00:00:00"/>
    <d v="2008-10-15T00:00:00"/>
    <s v="02922"/>
    <x v="2"/>
    <s v="132"/>
    <s v="OPBAS"/>
    <s v="INST1"/>
    <n v="182.25"/>
  </r>
  <r>
    <s v="XXXX110000"/>
    <s v="PURPOSE DESCRIPTION"/>
    <x v="0"/>
    <n v="4"/>
    <d v="2008-11-02T00:00:00"/>
    <d v="2008-10-31T00:00:00"/>
    <s v="02922"/>
    <x v="3"/>
    <s v="832"/>
    <s v="OPBAS"/>
    <s v="INST1"/>
    <n v="20.21"/>
  </r>
  <r>
    <s v="XXXX110000"/>
    <s v="PURPOSE DESCRIPTION"/>
    <x v="0"/>
    <n v="4"/>
    <d v="2008-11-02T00:00:00"/>
    <d v="2008-10-31T00:00:00"/>
    <s v="02922"/>
    <x v="4"/>
    <s v="832"/>
    <s v="OPBAS"/>
    <s v="INST1"/>
    <n v="444.58"/>
  </r>
  <r>
    <s v="XXXX110000"/>
    <s v="PURPOSE DESCRIPTION"/>
    <x v="1"/>
    <n v="4"/>
    <d v="2007-11-02T00:00:00"/>
    <d v="2007-10-31T00:00:00"/>
    <s v="02922"/>
    <x v="5"/>
    <s v="932"/>
    <s v="OPBAS"/>
    <s v="INST1"/>
    <n v="14.36"/>
  </r>
  <r>
    <s v="XXXX110000"/>
    <s v="PURPOSE DESCRIPTION"/>
    <x v="1"/>
    <n v="4"/>
    <d v="2007-11-02T00:00:00"/>
    <d v="2007-10-31T00:00:00"/>
    <s v="02922"/>
    <x v="0"/>
    <s v="932"/>
    <s v="OPBAS"/>
    <s v="INST1"/>
    <n v="5.87"/>
  </r>
  <r>
    <s v="XXXX110000"/>
    <s v="PURPOSE DESCRIPTION"/>
    <x v="1"/>
    <n v="4"/>
    <d v="2007-11-02T00:00:00"/>
    <d v="2007-10-31T00:00:00"/>
    <s v="02922"/>
    <x v="1"/>
    <s v="932"/>
    <s v="OPBAS"/>
    <s v="INST1"/>
    <n v="129.25"/>
  </r>
  <r>
    <s v="XXXX110000"/>
    <s v="PURPOSE DESCRIPTION"/>
    <x v="0"/>
    <n v="4"/>
    <d v="2008-10-05T00:00:00"/>
    <d v="2008-10-04T00:00:00"/>
    <s v="02922"/>
    <x v="2"/>
    <s v="168"/>
    <s v="OPBAS"/>
    <s v="INST1"/>
    <n v="0"/>
  </r>
  <r>
    <s v="XXXX110000"/>
    <s v="PURPOSE DESCRIPTION"/>
    <x v="0"/>
    <n v="4"/>
    <d v="2008-10-05T00:00:00"/>
    <d v="2008-10-04T00:00:00"/>
    <s v="02922"/>
    <x v="3"/>
    <s v="168"/>
    <s v="OPBAS"/>
    <s v="INST1"/>
    <n v="0"/>
  </r>
  <r>
    <s v="XXXX110000"/>
    <s v="PURPOSE DESCRIPTION"/>
    <x v="0"/>
    <n v="4"/>
    <d v="2008-10-05T00:00:00"/>
    <d v="2008-10-04T00:00:00"/>
    <s v="02922"/>
    <x v="0"/>
    <s v="168"/>
    <s v="OPBAS"/>
    <s v="INST1"/>
    <n v="0"/>
  </r>
  <r>
    <s v="XXXX110000"/>
    <s v="PURPOSE DESCRIPTION"/>
    <x v="1"/>
    <n v="3"/>
    <d v="2008-10-17T00:00:00"/>
    <d v="2008-10-15T00:00:00"/>
    <s v="02922"/>
    <x v="1"/>
    <s v="105"/>
    <s v="OPBAS"/>
    <s v="INST2"/>
    <n v="772.27"/>
  </r>
  <r>
    <s v="XXXX110000"/>
    <s v="PURPOSE DESCRIPTION"/>
    <x v="1"/>
    <n v="3"/>
    <d v="2007-10-17T00:00:00"/>
    <d v="2007-10-15T00:00:00"/>
    <s v="02922"/>
    <x v="2"/>
    <s v="113"/>
    <s v="OPBAS"/>
    <s v="INST1"/>
    <n v="221.75"/>
  </r>
  <r>
    <s v="XXXX110000"/>
    <s v="PURPOSE DESCRIPTION"/>
    <x v="1"/>
    <n v="3"/>
    <d v="2007-10-17T00:00:00"/>
    <d v="2007-10-15T00:00:00"/>
    <s v="02922"/>
    <x v="3"/>
    <s v="113"/>
    <s v="OPBAS"/>
    <s v="INST2"/>
    <n v="731.42"/>
  </r>
  <r>
    <s v="XXXX110000"/>
    <s v="PURPOSE DESCRIPTION"/>
    <x v="1"/>
    <n v="3"/>
    <d v="2007-10-17T00:00:00"/>
    <d v="2007-10-15T00:00:00"/>
    <s v="02922"/>
    <x v="4"/>
    <s v="114"/>
    <s v="OPBAS"/>
    <s v="INST1"/>
    <n v="279.66000000000003"/>
  </r>
  <r>
    <s v="XXXX110000"/>
    <s v="PURPOSE DESCRIPTION"/>
    <x v="1"/>
    <n v="3"/>
    <d v="2007-10-17T00:00:00"/>
    <d v="2007-10-15T00:00:00"/>
    <s v="02922"/>
    <x v="5"/>
    <s v="109"/>
    <s v="OPBAS"/>
    <s v="INST2"/>
    <n v="393.45"/>
  </r>
  <r>
    <s v="XXXX110000"/>
    <s v="PURPOSE DESCRIPTION"/>
    <x v="1"/>
    <n v="3"/>
    <d v="2007-10-17T00:00:00"/>
    <d v="2007-10-15T00:00:00"/>
    <s v="02922"/>
    <x v="0"/>
    <s v="109"/>
    <s v="OPBAS"/>
    <s v="INST1"/>
    <n v="280.3399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N2:U6" firstHeaderRow="1" firstDataRow="2" firstDataCol="1"/>
  <pivotFields count="12"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numFmtId="14" showAll="0"/>
    <pivotField numFmtId="14" showAll="0"/>
    <pivotField showAll="0"/>
    <pivotField axis="axisCol" numFmtId="49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dataField="1" numFmtId="2" showAll="0"/>
  </pivotFields>
  <rowFields count="1">
    <field x="2"/>
  </rowFields>
  <rowItems count="3">
    <i>
      <x/>
    </i>
    <i>
      <x v="1"/>
    </i>
    <i t="grand">
      <x/>
    </i>
  </rowItems>
  <colFields count="1">
    <field x="7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Amount" fld="11" baseField="0" baseItem="0"/>
  </dataFields>
  <formats count="2">
    <format dxfId="1">
      <pivotArea dataOnly="0" labelOnly="1" fieldPosition="0">
        <references count="1">
          <reference field="7" count="1">
            <x v="0"/>
          </reference>
        </references>
      </pivotArea>
    </format>
    <format dxfId="0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microsoft.com/en-us/support/office-video-FX102493438.aspx?CTT=97" TargetMode="External"/><Relationship Id="rId2" Type="http://schemas.openxmlformats.org/officeDocument/2006/relationships/hyperlink" Target="http://office.microsoft.com/en-us/excel-help/how-to-create-a-basic-chart-in-excel-2010-RZ102559017.aspx?CTT=1" TargetMode="External"/><Relationship Id="rId1" Type="http://schemas.openxmlformats.org/officeDocument/2006/relationships/hyperlink" Target="http://www.datapigtechnologies.com/ExcelMain.htm" TargetMode="External"/><Relationship Id="rId4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datapigtechnologies.com/flashfiles/ExcelBulletGraph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"/>
  <sheetViews>
    <sheetView zoomScaleNormal="100" workbookViewId="0"/>
  </sheetViews>
  <sheetFormatPr defaultRowHeight="15.75" x14ac:dyDescent="0.25"/>
  <cols>
    <col min="1" max="15" width="9" style="33"/>
  </cols>
  <sheetData>
    <row r="1" spans="1:2" ht="33.75" x14ac:dyDescent="0.5">
      <c r="A1" s="34" t="s">
        <v>148</v>
      </c>
    </row>
    <row r="2" spans="1:2" s="47" customFormat="1" ht="31.5" x14ac:dyDescent="0.5">
      <c r="A2" s="46" t="s">
        <v>70</v>
      </c>
    </row>
    <row r="3" spans="1:2" s="44" customFormat="1" ht="23.25" x14ac:dyDescent="0.35">
      <c r="A3" s="48"/>
      <c r="B3" s="43" t="s">
        <v>99</v>
      </c>
    </row>
    <row r="4" spans="1:2" s="44" customFormat="1" ht="23.25" x14ac:dyDescent="0.35">
      <c r="A4" s="48"/>
      <c r="B4" s="43" t="s">
        <v>100</v>
      </c>
    </row>
    <row r="5" spans="1:2" s="44" customFormat="1" ht="23.25" x14ac:dyDescent="0.35">
      <c r="A5" s="48"/>
      <c r="B5" s="45" t="s">
        <v>101</v>
      </c>
    </row>
    <row r="6" spans="1:2" s="44" customFormat="1" ht="23.25" x14ac:dyDescent="0.35">
      <c r="A6" s="48"/>
      <c r="B6" s="43" t="s">
        <v>102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I1" sqref="I1"/>
    </sheetView>
  </sheetViews>
  <sheetFormatPr defaultRowHeight="15.75" x14ac:dyDescent="0.25"/>
  <sheetData>
    <row r="1" spans="1:1" x14ac:dyDescent="0.25">
      <c r="A1" t="s">
        <v>58</v>
      </c>
    </row>
    <row r="2" spans="1:1" x14ac:dyDescent="0.25">
      <c r="A2" t="s">
        <v>62</v>
      </c>
    </row>
    <row r="3" spans="1:1" x14ac:dyDescent="0.25">
      <c r="A3" t="s">
        <v>61</v>
      </c>
    </row>
    <row r="4" spans="1:1" x14ac:dyDescent="0.25">
      <c r="A4" t="s">
        <v>60</v>
      </c>
    </row>
    <row r="6" spans="1:1" x14ac:dyDescent="0.25">
      <c r="A6" t="s">
        <v>44</v>
      </c>
    </row>
    <row r="7" spans="1:1" x14ac:dyDescent="0.25">
      <c r="A7" s="3" t="s">
        <v>41</v>
      </c>
    </row>
    <row r="12" spans="1:1" x14ac:dyDescent="0.25">
      <c r="A12" s="3" t="s">
        <v>43</v>
      </c>
    </row>
    <row r="17" spans="1:1" x14ac:dyDescent="0.25">
      <c r="A17" s="3" t="s">
        <v>42</v>
      </c>
    </row>
    <row r="22" spans="1:1" x14ac:dyDescent="0.25">
      <c r="A22" t="s">
        <v>59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M6" sqref="M6"/>
    </sheetView>
  </sheetViews>
  <sheetFormatPr defaultColWidth="9" defaultRowHeight="15.75" x14ac:dyDescent="0.25"/>
  <cols>
    <col min="1" max="1" width="10.625" bestFit="1" customWidth="1"/>
    <col min="2" max="2" width="20.625" bestFit="1" customWidth="1"/>
    <col min="3" max="3" width="4.875" bestFit="1" customWidth="1"/>
    <col min="4" max="4" width="6.25" bestFit="1" customWidth="1"/>
    <col min="5" max="5" width="10.25" bestFit="1" customWidth="1"/>
    <col min="6" max="6" width="10.125" bestFit="1" customWidth="1"/>
    <col min="7" max="7" width="6.5" bestFit="1" customWidth="1"/>
    <col min="8" max="8" width="7.75" bestFit="1" customWidth="1"/>
    <col min="9" max="9" width="5.625" bestFit="1" customWidth="1"/>
    <col min="10" max="10" width="6.625" bestFit="1" customWidth="1"/>
    <col min="11" max="11" width="7.875" bestFit="1" customWidth="1"/>
    <col min="12" max="12" width="7.5" bestFit="1" customWidth="1"/>
  </cols>
  <sheetData>
    <row r="1" spans="1:12" ht="18" thickTop="1" thickBo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2" ht="16.5" thickTop="1" x14ac:dyDescent="0.25">
      <c r="A2" s="6" t="s">
        <v>12</v>
      </c>
      <c r="B2" s="6" t="s">
        <v>13</v>
      </c>
      <c r="C2">
        <v>2008</v>
      </c>
      <c r="D2">
        <v>4</v>
      </c>
      <c r="E2" s="7">
        <v>39754</v>
      </c>
      <c r="F2" s="7">
        <v>39752</v>
      </c>
      <c r="G2" s="6" t="s">
        <v>14</v>
      </c>
      <c r="H2" s="6" t="s">
        <v>29</v>
      </c>
      <c r="I2" s="6" t="s">
        <v>15</v>
      </c>
      <c r="J2" s="6" t="s">
        <v>16</v>
      </c>
      <c r="K2" s="6" t="s">
        <v>17</v>
      </c>
      <c r="L2" s="8">
        <v>545.58000000000004</v>
      </c>
    </row>
    <row r="3" spans="1:12" x14ac:dyDescent="0.25">
      <c r="A3" s="6" t="s">
        <v>12</v>
      </c>
      <c r="B3" s="6" t="s">
        <v>13</v>
      </c>
      <c r="C3">
        <v>2008</v>
      </c>
      <c r="D3">
        <v>4</v>
      </c>
      <c r="E3" s="7">
        <v>39754</v>
      </c>
      <c r="F3" s="7">
        <v>39752</v>
      </c>
      <c r="G3" s="6" t="s">
        <v>14</v>
      </c>
      <c r="H3" s="6" t="s">
        <v>30</v>
      </c>
      <c r="I3" s="6" t="s">
        <v>18</v>
      </c>
      <c r="J3" s="6" t="s">
        <v>16</v>
      </c>
      <c r="K3" s="6" t="s">
        <v>17</v>
      </c>
      <c r="L3" s="8">
        <v>306.79000000000002</v>
      </c>
    </row>
    <row r="4" spans="1:12" x14ac:dyDescent="0.25">
      <c r="A4" s="6" t="s">
        <v>12</v>
      </c>
      <c r="B4" s="6" t="s">
        <v>13</v>
      </c>
      <c r="C4">
        <v>2008</v>
      </c>
      <c r="D4">
        <v>4</v>
      </c>
      <c r="E4" s="7">
        <v>39754</v>
      </c>
      <c r="F4" s="7">
        <v>39752</v>
      </c>
      <c r="G4" s="6" t="s">
        <v>14</v>
      </c>
      <c r="H4" s="6" t="s">
        <v>31</v>
      </c>
      <c r="I4" s="6" t="s">
        <v>18</v>
      </c>
      <c r="J4" s="6" t="s">
        <v>16</v>
      </c>
      <c r="K4" s="6" t="s">
        <v>17</v>
      </c>
      <c r="L4" s="8">
        <v>306.79000000000002</v>
      </c>
    </row>
    <row r="5" spans="1:12" x14ac:dyDescent="0.25">
      <c r="A5" s="6" t="s">
        <v>12</v>
      </c>
      <c r="B5" s="6" t="s">
        <v>13</v>
      </c>
      <c r="C5">
        <v>2008</v>
      </c>
      <c r="D5">
        <v>4</v>
      </c>
      <c r="E5" s="7">
        <v>39754</v>
      </c>
      <c r="F5" s="7">
        <v>39752</v>
      </c>
      <c r="G5" s="6" t="s">
        <v>14</v>
      </c>
      <c r="H5" s="6" t="s">
        <v>32</v>
      </c>
      <c r="I5" s="6" t="s">
        <v>18</v>
      </c>
      <c r="J5" s="6" t="s">
        <v>16</v>
      </c>
      <c r="K5" s="6" t="s">
        <v>17</v>
      </c>
      <c r="L5" s="8">
        <v>606</v>
      </c>
    </row>
    <row r="6" spans="1:12" x14ac:dyDescent="0.25">
      <c r="A6" s="6" t="s">
        <v>12</v>
      </c>
      <c r="B6" s="6" t="s">
        <v>13</v>
      </c>
      <c r="C6">
        <v>2008</v>
      </c>
      <c r="D6">
        <v>4</v>
      </c>
      <c r="E6" s="7">
        <v>39754</v>
      </c>
      <c r="F6" s="7">
        <v>39752</v>
      </c>
      <c r="G6" s="6" t="s">
        <v>14</v>
      </c>
      <c r="H6" s="6" t="s">
        <v>33</v>
      </c>
      <c r="I6" s="6" t="s">
        <v>18</v>
      </c>
      <c r="J6" s="6" t="s">
        <v>16</v>
      </c>
      <c r="K6" s="6" t="s">
        <v>17</v>
      </c>
      <c r="L6" s="8">
        <v>306.79000000000002</v>
      </c>
    </row>
    <row r="7" spans="1:12" x14ac:dyDescent="0.25">
      <c r="A7" s="6" t="s">
        <v>12</v>
      </c>
      <c r="B7" s="6" t="s">
        <v>13</v>
      </c>
      <c r="C7">
        <v>2008</v>
      </c>
      <c r="D7">
        <v>4</v>
      </c>
      <c r="E7" s="7">
        <v>39754</v>
      </c>
      <c r="F7" s="7">
        <v>39752</v>
      </c>
      <c r="G7" s="6" t="s">
        <v>14</v>
      </c>
      <c r="H7" s="6" t="s">
        <v>34</v>
      </c>
      <c r="I7" s="6" t="s">
        <v>18</v>
      </c>
      <c r="J7" s="6" t="s">
        <v>16</v>
      </c>
      <c r="K7" s="6" t="s">
        <v>17</v>
      </c>
      <c r="L7" s="8">
        <v>306.79000000000002</v>
      </c>
    </row>
    <row r="8" spans="1:12" x14ac:dyDescent="0.25">
      <c r="A8" s="6" t="s">
        <v>12</v>
      </c>
      <c r="B8" s="6" t="s">
        <v>13</v>
      </c>
      <c r="C8">
        <v>2008</v>
      </c>
      <c r="D8">
        <v>4</v>
      </c>
      <c r="E8" s="7">
        <v>39738</v>
      </c>
      <c r="F8" s="7">
        <v>39736</v>
      </c>
      <c r="G8" s="6" t="s">
        <v>14</v>
      </c>
      <c r="H8" s="6" t="s">
        <v>29</v>
      </c>
      <c r="I8" s="6" t="s">
        <v>19</v>
      </c>
      <c r="J8" s="6" t="s">
        <v>16</v>
      </c>
      <c r="K8" s="6" t="s">
        <v>17</v>
      </c>
      <c r="L8" s="8">
        <v>210.77</v>
      </c>
    </row>
    <row r="9" spans="1:12" x14ac:dyDescent="0.25">
      <c r="A9" s="6" t="s">
        <v>12</v>
      </c>
      <c r="B9" s="6" t="s">
        <v>13</v>
      </c>
      <c r="C9">
        <v>2008</v>
      </c>
      <c r="D9">
        <v>4</v>
      </c>
      <c r="E9" s="7">
        <v>39738</v>
      </c>
      <c r="F9" s="7">
        <v>39736</v>
      </c>
      <c r="G9" s="6" t="s">
        <v>14</v>
      </c>
      <c r="H9" s="6" t="s">
        <v>30</v>
      </c>
      <c r="I9" s="6" t="s">
        <v>20</v>
      </c>
      <c r="J9" s="6" t="s">
        <v>16</v>
      </c>
      <c r="K9" s="6" t="s">
        <v>17</v>
      </c>
      <c r="L9" s="8">
        <v>445.5</v>
      </c>
    </row>
    <row r="10" spans="1:12" x14ac:dyDescent="0.25">
      <c r="A10" s="6" t="s">
        <v>12</v>
      </c>
      <c r="B10" s="6" t="s">
        <v>13</v>
      </c>
      <c r="C10">
        <v>2008</v>
      </c>
      <c r="D10">
        <v>4</v>
      </c>
      <c r="E10" s="7">
        <v>39738</v>
      </c>
      <c r="F10" s="7">
        <v>39736</v>
      </c>
      <c r="G10" s="6" t="s">
        <v>14</v>
      </c>
      <c r="H10" s="6" t="s">
        <v>31</v>
      </c>
      <c r="I10" s="6" t="s">
        <v>20</v>
      </c>
      <c r="J10" s="6" t="s">
        <v>16</v>
      </c>
      <c r="K10" s="6" t="s">
        <v>17</v>
      </c>
      <c r="L10" s="8">
        <v>182.25</v>
      </c>
    </row>
    <row r="11" spans="1:12" x14ac:dyDescent="0.25">
      <c r="A11" s="6" t="s">
        <v>12</v>
      </c>
      <c r="B11" s="6" t="s">
        <v>13</v>
      </c>
      <c r="C11">
        <v>2008</v>
      </c>
      <c r="D11">
        <v>4</v>
      </c>
      <c r="E11" s="7">
        <v>39754</v>
      </c>
      <c r="F11" s="7">
        <v>39752</v>
      </c>
      <c r="G11" s="6" t="s">
        <v>14</v>
      </c>
      <c r="H11" s="6" t="s">
        <v>32</v>
      </c>
      <c r="I11" s="6" t="s">
        <v>21</v>
      </c>
      <c r="J11" s="6" t="s">
        <v>16</v>
      </c>
      <c r="K11" s="6" t="s">
        <v>17</v>
      </c>
      <c r="L11" s="8">
        <v>20.21</v>
      </c>
    </row>
    <row r="12" spans="1:12" x14ac:dyDescent="0.25">
      <c r="A12" s="6" t="s">
        <v>12</v>
      </c>
      <c r="B12" s="6" t="s">
        <v>13</v>
      </c>
      <c r="C12">
        <v>2008</v>
      </c>
      <c r="D12">
        <v>4</v>
      </c>
      <c r="E12" s="7">
        <v>39754</v>
      </c>
      <c r="F12" s="7">
        <v>39752</v>
      </c>
      <c r="G12" s="6" t="s">
        <v>14</v>
      </c>
      <c r="H12" s="6" t="s">
        <v>33</v>
      </c>
      <c r="I12" s="6" t="s">
        <v>21</v>
      </c>
      <c r="J12" s="6" t="s">
        <v>16</v>
      </c>
      <c r="K12" s="6" t="s">
        <v>17</v>
      </c>
      <c r="L12" s="8">
        <v>444.58</v>
      </c>
    </row>
    <row r="13" spans="1:12" x14ac:dyDescent="0.25">
      <c r="A13" s="6" t="s">
        <v>12</v>
      </c>
      <c r="B13" s="6" t="s">
        <v>13</v>
      </c>
      <c r="C13">
        <v>2007</v>
      </c>
      <c r="D13">
        <v>4</v>
      </c>
      <c r="E13" s="7">
        <v>39388</v>
      </c>
      <c r="F13" s="7">
        <v>39386</v>
      </c>
      <c r="G13" s="6" t="s">
        <v>14</v>
      </c>
      <c r="H13" s="6" t="s">
        <v>34</v>
      </c>
      <c r="I13" s="6" t="s">
        <v>22</v>
      </c>
      <c r="J13" s="6" t="s">
        <v>16</v>
      </c>
      <c r="K13" s="6" t="s">
        <v>17</v>
      </c>
      <c r="L13" s="8">
        <v>14.36</v>
      </c>
    </row>
    <row r="14" spans="1:12" x14ac:dyDescent="0.25">
      <c r="A14" s="6" t="s">
        <v>12</v>
      </c>
      <c r="B14" s="6" t="s">
        <v>13</v>
      </c>
      <c r="C14">
        <v>2007</v>
      </c>
      <c r="D14">
        <v>4</v>
      </c>
      <c r="E14" s="7">
        <v>39388</v>
      </c>
      <c r="F14" s="7">
        <v>39386</v>
      </c>
      <c r="G14" s="6" t="s">
        <v>14</v>
      </c>
      <c r="H14" s="6" t="s">
        <v>29</v>
      </c>
      <c r="I14" s="6" t="s">
        <v>22</v>
      </c>
      <c r="J14" s="6" t="s">
        <v>16</v>
      </c>
      <c r="K14" s="6" t="s">
        <v>17</v>
      </c>
      <c r="L14" s="8">
        <v>5.87</v>
      </c>
    </row>
    <row r="15" spans="1:12" x14ac:dyDescent="0.25">
      <c r="A15" s="6" t="s">
        <v>12</v>
      </c>
      <c r="B15" s="6" t="s">
        <v>13</v>
      </c>
      <c r="C15">
        <v>2007</v>
      </c>
      <c r="D15">
        <v>4</v>
      </c>
      <c r="E15" s="7">
        <v>39388</v>
      </c>
      <c r="F15" s="7">
        <v>39386</v>
      </c>
      <c r="G15" s="6" t="s">
        <v>14</v>
      </c>
      <c r="H15" s="6" t="s">
        <v>30</v>
      </c>
      <c r="I15" s="6" t="s">
        <v>22</v>
      </c>
      <c r="J15" s="6" t="s">
        <v>16</v>
      </c>
      <c r="K15" s="6" t="s">
        <v>17</v>
      </c>
      <c r="L15" s="8">
        <v>129.25</v>
      </c>
    </row>
    <row r="16" spans="1:12" x14ac:dyDescent="0.25">
      <c r="A16" s="6" t="s">
        <v>12</v>
      </c>
      <c r="B16" s="6" t="s">
        <v>13</v>
      </c>
      <c r="C16">
        <v>2008</v>
      </c>
      <c r="D16">
        <v>4</v>
      </c>
      <c r="E16" s="7">
        <v>39726</v>
      </c>
      <c r="F16" s="7">
        <v>39725</v>
      </c>
      <c r="G16" s="6" t="s">
        <v>14</v>
      </c>
      <c r="H16" s="6" t="s">
        <v>31</v>
      </c>
      <c r="I16" s="6" t="s">
        <v>23</v>
      </c>
      <c r="J16" s="6" t="s">
        <v>16</v>
      </c>
      <c r="K16" s="6" t="s">
        <v>17</v>
      </c>
      <c r="L16" s="8">
        <v>0</v>
      </c>
    </row>
    <row r="17" spans="1:12" x14ac:dyDescent="0.25">
      <c r="A17" s="6" t="s">
        <v>12</v>
      </c>
      <c r="B17" s="6" t="s">
        <v>13</v>
      </c>
      <c r="C17">
        <v>2008</v>
      </c>
      <c r="D17">
        <v>4</v>
      </c>
      <c r="E17" s="7">
        <v>39726</v>
      </c>
      <c r="F17" s="7">
        <v>39725</v>
      </c>
      <c r="G17" s="6" t="s">
        <v>14</v>
      </c>
      <c r="H17" s="6" t="s">
        <v>32</v>
      </c>
      <c r="I17" s="6" t="s">
        <v>23</v>
      </c>
      <c r="J17" s="6" t="s">
        <v>16</v>
      </c>
      <c r="K17" s="6" t="s">
        <v>17</v>
      </c>
      <c r="L17" s="8">
        <v>0</v>
      </c>
    </row>
    <row r="18" spans="1:12" x14ac:dyDescent="0.25">
      <c r="A18" s="6" t="s">
        <v>12</v>
      </c>
      <c r="B18" s="6" t="s">
        <v>13</v>
      </c>
      <c r="C18">
        <v>2008</v>
      </c>
      <c r="D18">
        <v>4</v>
      </c>
      <c r="E18" s="7">
        <v>39726</v>
      </c>
      <c r="F18" s="7">
        <v>39725</v>
      </c>
      <c r="G18" s="6" t="s">
        <v>14</v>
      </c>
      <c r="H18" s="6" t="s">
        <v>29</v>
      </c>
      <c r="I18" s="6" t="s">
        <v>23</v>
      </c>
      <c r="J18" s="6" t="s">
        <v>16</v>
      </c>
      <c r="K18" s="6" t="s">
        <v>17</v>
      </c>
      <c r="L18" s="8">
        <v>0</v>
      </c>
    </row>
    <row r="19" spans="1:12" x14ac:dyDescent="0.25">
      <c r="A19" s="6" t="s">
        <v>12</v>
      </c>
      <c r="B19" s="6" t="s">
        <v>13</v>
      </c>
      <c r="C19">
        <v>2007</v>
      </c>
      <c r="D19">
        <v>3</v>
      </c>
      <c r="E19" s="7">
        <v>39738</v>
      </c>
      <c r="F19" s="7">
        <v>39736</v>
      </c>
      <c r="G19" s="6" t="s">
        <v>14</v>
      </c>
      <c r="H19" s="6" t="s">
        <v>30</v>
      </c>
      <c r="I19" s="6" t="s">
        <v>24</v>
      </c>
      <c r="J19" s="6" t="s">
        <v>16</v>
      </c>
      <c r="K19" s="6" t="s">
        <v>25</v>
      </c>
      <c r="L19" s="8">
        <v>772.27</v>
      </c>
    </row>
    <row r="20" spans="1:12" x14ac:dyDescent="0.25">
      <c r="A20" s="6" t="s">
        <v>12</v>
      </c>
      <c r="B20" s="6" t="s">
        <v>13</v>
      </c>
      <c r="C20">
        <v>2007</v>
      </c>
      <c r="D20">
        <v>3</v>
      </c>
      <c r="E20" s="7">
        <v>39372</v>
      </c>
      <c r="F20" s="7">
        <v>39370</v>
      </c>
      <c r="G20" s="6" t="s">
        <v>14</v>
      </c>
      <c r="H20" s="6" t="s">
        <v>31</v>
      </c>
      <c r="I20" s="6" t="s">
        <v>26</v>
      </c>
      <c r="J20" s="6" t="s">
        <v>16</v>
      </c>
      <c r="K20" s="6" t="s">
        <v>17</v>
      </c>
      <c r="L20" s="8">
        <v>221.75</v>
      </c>
    </row>
    <row r="21" spans="1:12" x14ac:dyDescent="0.25">
      <c r="A21" s="6" t="s">
        <v>12</v>
      </c>
      <c r="B21" s="6" t="s">
        <v>13</v>
      </c>
      <c r="C21">
        <v>2007</v>
      </c>
      <c r="D21">
        <v>3</v>
      </c>
      <c r="E21" s="7">
        <v>39372</v>
      </c>
      <c r="F21" s="7">
        <v>39370</v>
      </c>
      <c r="G21" s="6" t="s">
        <v>14</v>
      </c>
      <c r="H21" s="6" t="s">
        <v>32</v>
      </c>
      <c r="I21" s="6" t="s">
        <v>26</v>
      </c>
      <c r="J21" s="6" t="s">
        <v>16</v>
      </c>
      <c r="K21" s="6" t="s">
        <v>25</v>
      </c>
      <c r="L21" s="8">
        <v>73.92</v>
      </c>
    </row>
    <row r="22" spans="1:12" x14ac:dyDescent="0.25">
      <c r="A22" s="6" t="s">
        <v>12</v>
      </c>
      <c r="B22" s="6" t="s">
        <v>13</v>
      </c>
      <c r="C22">
        <v>2007</v>
      </c>
      <c r="D22">
        <v>3</v>
      </c>
      <c r="E22" s="7">
        <v>39372</v>
      </c>
      <c r="F22" s="7">
        <v>39370</v>
      </c>
      <c r="G22" s="6" t="s">
        <v>14</v>
      </c>
      <c r="H22" s="6" t="s">
        <v>33</v>
      </c>
      <c r="I22" s="6" t="s">
        <v>27</v>
      </c>
      <c r="J22" s="6" t="s">
        <v>16</v>
      </c>
      <c r="K22" s="6" t="s">
        <v>17</v>
      </c>
      <c r="L22" s="8">
        <v>279.66000000000003</v>
      </c>
    </row>
    <row r="23" spans="1:12" x14ac:dyDescent="0.25">
      <c r="A23" s="6" t="s">
        <v>12</v>
      </c>
      <c r="B23" s="6" t="s">
        <v>13</v>
      </c>
      <c r="C23">
        <v>2007</v>
      </c>
      <c r="D23">
        <v>3</v>
      </c>
      <c r="E23" s="7">
        <v>39372</v>
      </c>
      <c r="F23" s="7">
        <v>39370</v>
      </c>
      <c r="G23" s="6" t="s">
        <v>14</v>
      </c>
      <c r="H23" s="6" t="s">
        <v>34</v>
      </c>
      <c r="I23" s="6" t="s">
        <v>28</v>
      </c>
      <c r="J23" s="6" t="s">
        <v>16</v>
      </c>
      <c r="K23" s="6" t="s">
        <v>25</v>
      </c>
      <c r="L23" s="8">
        <v>393.45</v>
      </c>
    </row>
    <row r="24" spans="1:12" x14ac:dyDescent="0.25">
      <c r="A24" s="6" t="s">
        <v>12</v>
      </c>
      <c r="B24" s="6" t="s">
        <v>13</v>
      </c>
      <c r="C24">
        <v>2007</v>
      </c>
      <c r="D24">
        <v>3</v>
      </c>
      <c r="E24" s="7">
        <v>39372</v>
      </c>
      <c r="F24" s="7">
        <v>39370</v>
      </c>
      <c r="G24" s="6" t="s">
        <v>14</v>
      </c>
      <c r="H24" s="6" t="s">
        <v>29</v>
      </c>
      <c r="I24" s="6" t="s">
        <v>28</v>
      </c>
      <c r="J24" s="6" t="s">
        <v>16</v>
      </c>
      <c r="K24" s="6" t="s">
        <v>17</v>
      </c>
      <c r="L24" s="8">
        <v>280.33999999999997</v>
      </c>
    </row>
  </sheetData>
  <dataValidations count="2">
    <dataValidation allowBlank="1" showInputMessage="1" showErrorMessage="1" promptTitle="Data Validation vs. Comments" prompt="Select a cell, group of cells, or entire column to apply validation._x000a__x000a_Data =&gt; Data Validation =&gt; Input Message" sqref="G1:G1048576"/>
    <dataValidation allowBlank="1" showInputMessage="1" showErrorMessage="1" promptTitle="Convert Numbers shown as Text" prompt="Select the cells or column for conversion. Note: only one column can be selected at a time._x000a__x000a_Data =&gt; Text to Columns_x000a_Finish" sqref="H1:H5"/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G1" workbookViewId="0">
      <selection activeCell="N17" sqref="N17"/>
    </sheetView>
  </sheetViews>
  <sheetFormatPr defaultColWidth="9" defaultRowHeight="15.75" x14ac:dyDescent="0.25"/>
  <cols>
    <col min="1" max="1" width="10.625" customWidth="1"/>
    <col min="2" max="2" width="20.625" customWidth="1"/>
    <col min="3" max="3" width="4.875" style="14" bestFit="1" customWidth="1"/>
    <col min="4" max="4" width="6.25" customWidth="1"/>
    <col min="5" max="5" width="10.25" customWidth="1"/>
    <col min="6" max="6" width="10.125" customWidth="1"/>
    <col min="7" max="7" width="6.5" customWidth="1"/>
    <col min="8" max="8" width="7.75" style="14" bestFit="1" customWidth="1"/>
    <col min="9" max="9" width="5.625" customWidth="1"/>
    <col min="10" max="10" width="6.625" customWidth="1"/>
    <col min="11" max="11" width="7.875" customWidth="1"/>
    <col min="12" max="12" width="7.5" style="14" bestFit="1" customWidth="1"/>
    <col min="14" max="14" width="14.5" bestFit="1" customWidth="1"/>
    <col min="15" max="15" width="7.5" customWidth="1"/>
    <col min="16" max="16" width="7.875" customWidth="1"/>
    <col min="17" max="17" width="6.875" customWidth="1"/>
    <col min="18" max="19" width="7.875" customWidth="1"/>
    <col min="20" max="20" width="6.875" customWidth="1"/>
    <col min="21" max="21" width="11" customWidth="1"/>
    <col min="22" max="22" width="7.875" customWidth="1"/>
    <col min="23" max="24" width="6.875" customWidth="1"/>
    <col min="25" max="25" width="7.875" customWidth="1"/>
    <col min="26" max="26" width="6.875" customWidth="1"/>
    <col min="27" max="27" width="11" bestFit="1" customWidth="1"/>
  </cols>
  <sheetData>
    <row r="1" spans="1:23" ht="20.25" thickTop="1" thickBot="1" x14ac:dyDescent="0.35">
      <c r="A1" s="5" t="s">
        <v>0</v>
      </c>
      <c r="B1" s="5" t="s">
        <v>1</v>
      </c>
      <c r="C1" s="13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3" t="s">
        <v>7</v>
      </c>
      <c r="I1" s="5" t="s">
        <v>8</v>
      </c>
      <c r="J1" s="5" t="s">
        <v>9</v>
      </c>
      <c r="K1" s="5" t="s">
        <v>10</v>
      </c>
      <c r="L1" s="13" t="s">
        <v>11</v>
      </c>
      <c r="N1" s="26" t="s">
        <v>39</v>
      </c>
    </row>
    <row r="2" spans="1:23" ht="16.5" thickTop="1" x14ac:dyDescent="0.25">
      <c r="A2" s="6" t="s">
        <v>12</v>
      </c>
      <c r="B2" s="6" t="s">
        <v>13</v>
      </c>
      <c r="C2" s="14">
        <v>2008</v>
      </c>
      <c r="D2">
        <v>4</v>
      </c>
      <c r="E2" s="7">
        <v>39754</v>
      </c>
      <c r="F2" s="7">
        <v>39752</v>
      </c>
      <c r="G2" s="6" t="s">
        <v>14</v>
      </c>
      <c r="H2" s="15">
        <v>126000</v>
      </c>
      <c r="I2" s="6" t="s">
        <v>15</v>
      </c>
      <c r="J2" s="6" t="s">
        <v>16</v>
      </c>
      <c r="K2" s="6" t="s">
        <v>17</v>
      </c>
      <c r="L2" s="16">
        <v>545.58000000000004</v>
      </c>
      <c r="N2" s="9" t="s">
        <v>37</v>
      </c>
      <c r="O2" s="9" t="s">
        <v>35</v>
      </c>
    </row>
    <row r="3" spans="1:23" x14ac:dyDescent="0.25">
      <c r="A3" s="6" t="s">
        <v>12</v>
      </c>
      <c r="B3" s="6" t="s">
        <v>13</v>
      </c>
      <c r="C3" s="14">
        <v>2008</v>
      </c>
      <c r="D3">
        <v>4</v>
      </c>
      <c r="E3" s="7">
        <v>39754</v>
      </c>
      <c r="F3" s="7">
        <v>39752</v>
      </c>
      <c r="G3" s="6" t="s">
        <v>14</v>
      </c>
      <c r="H3" s="15">
        <v>144300</v>
      </c>
      <c r="I3" s="6" t="s">
        <v>18</v>
      </c>
      <c r="J3" s="6" t="s">
        <v>16</v>
      </c>
      <c r="K3" s="6" t="s">
        <v>17</v>
      </c>
      <c r="L3" s="16">
        <v>306.79000000000002</v>
      </c>
      <c r="N3" s="9" t="s">
        <v>38</v>
      </c>
      <c r="O3" s="12">
        <v>126000</v>
      </c>
      <c r="P3" s="6">
        <v>144300</v>
      </c>
      <c r="Q3" s="6">
        <v>148500</v>
      </c>
      <c r="R3" s="6">
        <v>149500</v>
      </c>
      <c r="S3" s="6">
        <v>149800</v>
      </c>
      <c r="T3" s="6">
        <v>154800</v>
      </c>
      <c r="U3" s="6" t="s">
        <v>36</v>
      </c>
    </row>
    <row r="4" spans="1:23" x14ac:dyDescent="0.25">
      <c r="A4" s="6" t="s">
        <v>12</v>
      </c>
      <c r="B4" s="6" t="s">
        <v>13</v>
      </c>
      <c r="C4" s="14">
        <v>2008</v>
      </c>
      <c r="D4">
        <v>4</v>
      </c>
      <c r="E4" s="7">
        <v>39754</v>
      </c>
      <c r="F4" s="7">
        <v>39752</v>
      </c>
      <c r="G4" s="6" t="s">
        <v>14</v>
      </c>
      <c r="H4" s="15">
        <v>148500</v>
      </c>
      <c r="I4" s="6" t="s">
        <v>18</v>
      </c>
      <c r="J4" s="6" t="s">
        <v>16</v>
      </c>
      <c r="K4" s="6" t="s">
        <v>17</v>
      </c>
      <c r="L4" s="16">
        <v>306.79000000000002</v>
      </c>
      <c r="N4" s="4">
        <v>2007</v>
      </c>
      <c r="O4" s="2">
        <v>286.20999999999998</v>
      </c>
      <c r="P4" s="2">
        <v>901.52</v>
      </c>
      <c r="Q4" s="2">
        <v>221.75</v>
      </c>
      <c r="R4" s="2">
        <v>731.42</v>
      </c>
      <c r="S4" s="2">
        <v>279.66000000000003</v>
      </c>
      <c r="T4" s="2">
        <v>407.81</v>
      </c>
      <c r="U4" s="2">
        <v>2828.37</v>
      </c>
    </row>
    <row r="5" spans="1:23" x14ac:dyDescent="0.25">
      <c r="A5" s="6" t="s">
        <v>12</v>
      </c>
      <c r="B5" s="6" t="s">
        <v>13</v>
      </c>
      <c r="C5" s="14">
        <v>2008</v>
      </c>
      <c r="D5">
        <v>4</v>
      </c>
      <c r="E5" s="7">
        <v>39754</v>
      </c>
      <c r="F5" s="7">
        <v>39752</v>
      </c>
      <c r="G5" s="6" t="s">
        <v>14</v>
      </c>
      <c r="H5" s="15">
        <v>149500</v>
      </c>
      <c r="I5" s="6" t="s">
        <v>18</v>
      </c>
      <c r="J5" s="6" t="s">
        <v>16</v>
      </c>
      <c r="K5" s="6" t="s">
        <v>17</v>
      </c>
      <c r="L5" s="16">
        <v>606</v>
      </c>
      <c r="N5" s="4">
        <v>2008</v>
      </c>
      <c r="O5" s="2">
        <v>756.35</v>
      </c>
      <c r="P5" s="2">
        <v>752.29</v>
      </c>
      <c r="Q5" s="2">
        <v>489.04</v>
      </c>
      <c r="R5" s="2">
        <v>626.21</v>
      </c>
      <c r="S5" s="2">
        <v>751.37</v>
      </c>
      <c r="T5" s="2">
        <v>306.79000000000002</v>
      </c>
      <c r="U5" s="2">
        <v>3682.0499999999997</v>
      </c>
    </row>
    <row r="6" spans="1:23" x14ac:dyDescent="0.25">
      <c r="A6" s="6" t="s">
        <v>12</v>
      </c>
      <c r="B6" s="6" t="s">
        <v>13</v>
      </c>
      <c r="C6" s="14">
        <v>2008</v>
      </c>
      <c r="D6">
        <v>4</v>
      </c>
      <c r="E6" s="7">
        <v>39754</v>
      </c>
      <c r="F6" s="7">
        <v>39752</v>
      </c>
      <c r="G6" s="6" t="s">
        <v>14</v>
      </c>
      <c r="H6" s="15">
        <v>149800</v>
      </c>
      <c r="I6" s="6" t="s">
        <v>18</v>
      </c>
      <c r="J6" s="6" t="s">
        <v>16</v>
      </c>
      <c r="K6" s="6" t="s">
        <v>17</v>
      </c>
      <c r="L6" s="16">
        <v>306.79000000000002</v>
      </c>
      <c r="N6" s="1" t="s">
        <v>36</v>
      </c>
      <c r="O6" s="2">
        <v>1042.56</v>
      </c>
      <c r="P6" s="2">
        <v>1653.81</v>
      </c>
      <c r="Q6" s="2">
        <v>710.79</v>
      </c>
      <c r="R6" s="2">
        <v>1357.63</v>
      </c>
      <c r="S6" s="2">
        <v>1031.03</v>
      </c>
      <c r="T6" s="2">
        <v>714.6</v>
      </c>
      <c r="U6" s="2">
        <v>6510.42</v>
      </c>
    </row>
    <row r="7" spans="1:23" x14ac:dyDescent="0.25">
      <c r="A7" s="6" t="s">
        <v>12</v>
      </c>
      <c r="B7" s="6" t="s">
        <v>13</v>
      </c>
      <c r="C7" s="14">
        <v>2008</v>
      </c>
      <c r="D7">
        <v>4</v>
      </c>
      <c r="E7" s="7">
        <v>39754</v>
      </c>
      <c r="F7" s="7">
        <v>39752</v>
      </c>
      <c r="G7" s="6" t="s">
        <v>14</v>
      </c>
      <c r="H7" s="15">
        <v>154800</v>
      </c>
      <c r="I7" s="6" t="s">
        <v>18</v>
      </c>
      <c r="J7" s="6" t="s">
        <v>16</v>
      </c>
      <c r="K7" s="6" t="s">
        <v>17</v>
      </c>
      <c r="L7" s="16">
        <v>306.79000000000002</v>
      </c>
    </row>
    <row r="8" spans="1:23" x14ac:dyDescent="0.25">
      <c r="A8" s="6" t="s">
        <v>12</v>
      </c>
      <c r="B8" s="6" t="s">
        <v>13</v>
      </c>
      <c r="C8" s="14">
        <v>2008</v>
      </c>
      <c r="D8">
        <v>4</v>
      </c>
      <c r="E8" s="7">
        <v>39738</v>
      </c>
      <c r="F8" s="7">
        <v>39736</v>
      </c>
      <c r="G8" s="6" t="s">
        <v>14</v>
      </c>
      <c r="H8" s="15">
        <v>126000</v>
      </c>
      <c r="I8" s="6" t="s">
        <v>19</v>
      </c>
      <c r="J8" s="6" t="s">
        <v>16</v>
      </c>
      <c r="K8" s="6" t="s">
        <v>17</v>
      </c>
      <c r="L8" s="16">
        <v>210.77</v>
      </c>
      <c r="N8" s="6" t="s">
        <v>57</v>
      </c>
    </row>
    <row r="9" spans="1:23" x14ac:dyDescent="0.25">
      <c r="A9" s="6" t="s">
        <v>12</v>
      </c>
      <c r="B9" s="6" t="s">
        <v>13</v>
      </c>
      <c r="C9" s="14">
        <v>2008</v>
      </c>
      <c r="D9">
        <v>4</v>
      </c>
      <c r="E9" s="7">
        <v>39738</v>
      </c>
      <c r="F9" s="7">
        <v>39736</v>
      </c>
      <c r="G9" s="6" t="s">
        <v>14</v>
      </c>
      <c r="H9" s="15">
        <v>144300</v>
      </c>
      <c r="I9" s="6" t="s">
        <v>20</v>
      </c>
      <c r="J9" s="6" t="s">
        <v>16</v>
      </c>
      <c r="K9" s="6" t="s">
        <v>17</v>
      </c>
      <c r="L9" s="16">
        <v>445.5</v>
      </c>
      <c r="N9" s="6" t="s">
        <v>56</v>
      </c>
    </row>
    <row r="10" spans="1:23" x14ac:dyDescent="0.25">
      <c r="A10" s="6" t="s">
        <v>12</v>
      </c>
      <c r="B10" s="6" t="s">
        <v>13</v>
      </c>
      <c r="C10" s="14">
        <v>2008</v>
      </c>
      <c r="D10">
        <v>4</v>
      </c>
      <c r="E10" s="7">
        <v>39738</v>
      </c>
      <c r="F10" s="7">
        <v>39736</v>
      </c>
      <c r="G10" s="6" t="s">
        <v>14</v>
      </c>
      <c r="H10" s="15">
        <v>148500</v>
      </c>
      <c r="I10" s="6" t="s">
        <v>20</v>
      </c>
      <c r="J10" s="6" t="s">
        <v>16</v>
      </c>
      <c r="K10" s="6" t="s">
        <v>17</v>
      </c>
      <c r="L10" s="16">
        <v>182.25</v>
      </c>
    </row>
    <row r="11" spans="1:23" x14ac:dyDescent="0.25">
      <c r="A11" s="6" t="s">
        <v>12</v>
      </c>
      <c r="B11" s="6" t="s">
        <v>13</v>
      </c>
      <c r="C11" s="14">
        <v>2008</v>
      </c>
      <c r="D11">
        <v>4</v>
      </c>
      <c r="E11" s="7">
        <v>39754</v>
      </c>
      <c r="F11" s="7">
        <v>39752</v>
      </c>
      <c r="G11" s="6" t="s">
        <v>14</v>
      </c>
      <c r="H11" s="15">
        <v>149500</v>
      </c>
      <c r="I11" s="6" t="s">
        <v>21</v>
      </c>
      <c r="J11" s="6" t="s">
        <v>16</v>
      </c>
      <c r="K11" s="6" t="s">
        <v>17</v>
      </c>
      <c r="L11" s="16">
        <v>20.21</v>
      </c>
      <c r="N11" s="6" t="s">
        <v>40</v>
      </c>
      <c r="V11" s="28"/>
      <c r="W11" s="28"/>
    </row>
    <row r="12" spans="1:23" x14ac:dyDescent="0.25">
      <c r="A12" s="6" t="s">
        <v>12</v>
      </c>
      <c r="B12" s="6" t="s">
        <v>13</v>
      </c>
      <c r="C12" s="14">
        <v>2008</v>
      </c>
      <c r="D12">
        <v>4</v>
      </c>
      <c r="E12" s="7">
        <v>39754</v>
      </c>
      <c r="F12" s="7">
        <v>39752</v>
      </c>
      <c r="G12" s="6" t="s">
        <v>14</v>
      </c>
      <c r="H12" s="15">
        <v>149800</v>
      </c>
      <c r="I12" s="6" t="s">
        <v>21</v>
      </c>
      <c r="J12" s="6" t="s">
        <v>16</v>
      </c>
      <c r="K12" s="6" t="s">
        <v>17</v>
      </c>
      <c r="L12" s="16">
        <v>444.58</v>
      </c>
      <c r="V12" s="28"/>
      <c r="W12" s="28"/>
    </row>
    <row r="13" spans="1:23" x14ac:dyDescent="0.25">
      <c r="A13" s="6" t="s">
        <v>12</v>
      </c>
      <c r="B13" s="6" t="s">
        <v>13</v>
      </c>
      <c r="C13" s="14">
        <v>2007</v>
      </c>
      <c r="D13">
        <v>4</v>
      </c>
      <c r="E13" s="7">
        <v>39388</v>
      </c>
      <c r="F13" s="7">
        <v>39386</v>
      </c>
      <c r="G13" s="6" t="s">
        <v>14</v>
      </c>
      <c r="H13" s="15">
        <v>154800</v>
      </c>
      <c r="I13" s="6" t="s">
        <v>22</v>
      </c>
      <c r="J13" s="6" t="s">
        <v>16</v>
      </c>
      <c r="K13" s="6" t="s">
        <v>17</v>
      </c>
      <c r="L13" s="16">
        <v>14.36</v>
      </c>
      <c r="N13" s="29"/>
      <c r="O13" s="30"/>
      <c r="P13" s="30"/>
      <c r="Q13" s="30"/>
      <c r="R13" s="30"/>
      <c r="S13" s="30"/>
      <c r="T13" s="30"/>
      <c r="U13" s="28"/>
      <c r="V13" s="28"/>
      <c r="W13" s="28"/>
    </row>
    <row r="14" spans="1:23" x14ac:dyDescent="0.25">
      <c r="A14" s="6" t="s">
        <v>12</v>
      </c>
      <c r="B14" s="6" t="s">
        <v>13</v>
      </c>
      <c r="C14" s="14">
        <v>2007</v>
      </c>
      <c r="D14">
        <v>4</v>
      </c>
      <c r="E14" s="7">
        <v>39388</v>
      </c>
      <c r="F14" s="7">
        <v>39386</v>
      </c>
      <c r="G14" s="6" t="s">
        <v>14</v>
      </c>
      <c r="H14" s="15">
        <v>126000</v>
      </c>
      <c r="I14" s="6" t="s">
        <v>22</v>
      </c>
      <c r="J14" s="6" t="s">
        <v>16</v>
      </c>
      <c r="K14" s="6" t="s">
        <v>17</v>
      </c>
      <c r="L14" s="16">
        <v>5.87</v>
      </c>
      <c r="N14" s="29"/>
      <c r="O14" s="30"/>
      <c r="P14" s="30"/>
      <c r="Q14" s="30"/>
      <c r="R14" s="30"/>
      <c r="S14" s="30"/>
      <c r="T14" s="30"/>
      <c r="U14" s="28"/>
      <c r="V14" s="28"/>
      <c r="W14" s="28"/>
    </row>
    <row r="15" spans="1:23" x14ac:dyDescent="0.25">
      <c r="A15" s="6" t="s">
        <v>12</v>
      </c>
      <c r="B15" s="6" t="s">
        <v>13</v>
      </c>
      <c r="C15" s="14">
        <v>2007</v>
      </c>
      <c r="D15">
        <v>4</v>
      </c>
      <c r="E15" s="7">
        <v>39388</v>
      </c>
      <c r="F15" s="7">
        <v>39386</v>
      </c>
      <c r="G15" s="6" t="s">
        <v>14</v>
      </c>
      <c r="H15" s="15">
        <v>144300</v>
      </c>
      <c r="I15" s="6" t="s">
        <v>22</v>
      </c>
      <c r="J15" s="6" t="s">
        <v>16</v>
      </c>
      <c r="K15" s="6" t="s">
        <v>17</v>
      </c>
      <c r="L15" s="16">
        <v>129.25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x14ac:dyDescent="0.25">
      <c r="A16" s="6" t="s">
        <v>12</v>
      </c>
      <c r="B16" s="6" t="s">
        <v>13</v>
      </c>
      <c r="C16" s="14">
        <v>2008</v>
      </c>
      <c r="D16">
        <v>4</v>
      </c>
      <c r="E16" s="7">
        <v>39726</v>
      </c>
      <c r="F16" s="7">
        <v>39725</v>
      </c>
      <c r="G16" s="6" t="s">
        <v>14</v>
      </c>
      <c r="H16" s="15">
        <v>148500</v>
      </c>
      <c r="I16" s="6" t="s">
        <v>23</v>
      </c>
      <c r="J16" s="6" t="s">
        <v>16</v>
      </c>
      <c r="K16" s="6" t="s">
        <v>17</v>
      </c>
      <c r="L16" s="16">
        <v>0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12" x14ac:dyDescent="0.25">
      <c r="A17" s="6" t="s">
        <v>12</v>
      </c>
      <c r="B17" s="6" t="s">
        <v>13</v>
      </c>
      <c r="C17" s="14">
        <v>2008</v>
      </c>
      <c r="D17">
        <v>4</v>
      </c>
      <c r="E17" s="7">
        <v>39726</v>
      </c>
      <c r="F17" s="7">
        <v>39725</v>
      </c>
      <c r="G17" s="6" t="s">
        <v>14</v>
      </c>
      <c r="H17" s="15">
        <v>149500</v>
      </c>
      <c r="I17" s="6" t="s">
        <v>23</v>
      </c>
      <c r="J17" s="6" t="s">
        <v>16</v>
      </c>
      <c r="K17" s="6" t="s">
        <v>17</v>
      </c>
      <c r="L17" s="16">
        <v>0</v>
      </c>
    </row>
    <row r="18" spans="1:12" x14ac:dyDescent="0.25">
      <c r="A18" s="6" t="s">
        <v>12</v>
      </c>
      <c r="B18" s="6" t="s">
        <v>13</v>
      </c>
      <c r="C18" s="14">
        <v>2008</v>
      </c>
      <c r="D18">
        <v>4</v>
      </c>
      <c r="E18" s="7">
        <v>39726</v>
      </c>
      <c r="F18" s="7">
        <v>39725</v>
      </c>
      <c r="G18" s="6" t="s">
        <v>14</v>
      </c>
      <c r="H18" s="15">
        <v>126000</v>
      </c>
      <c r="I18" s="6" t="s">
        <v>23</v>
      </c>
      <c r="J18" s="6" t="s">
        <v>16</v>
      </c>
      <c r="K18" s="6" t="s">
        <v>17</v>
      </c>
      <c r="L18" s="16">
        <v>0</v>
      </c>
    </row>
    <row r="19" spans="1:12" x14ac:dyDescent="0.25">
      <c r="A19" s="6" t="s">
        <v>12</v>
      </c>
      <c r="B19" s="6" t="s">
        <v>13</v>
      </c>
      <c r="C19" s="14">
        <v>2007</v>
      </c>
      <c r="D19">
        <v>3</v>
      </c>
      <c r="E19" s="7">
        <v>39738</v>
      </c>
      <c r="F19" s="7">
        <v>39736</v>
      </c>
      <c r="G19" s="6" t="s">
        <v>14</v>
      </c>
      <c r="H19" s="15">
        <v>144300</v>
      </c>
      <c r="I19" s="6" t="s">
        <v>24</v>
      </c>
      <c r="J19" s="6" t="s">
        <v>16</v>
      </c>
      <c r="K19" s="6" t="s">
        <v>25</v>
      </c>
      <c r="L19" s="16">
        <v>772.27</v>
      </c>
    </row>
    <row r="20" spans="1:12" x14ac:dyDescent="0.25">
      <c r="A20" s="6" t="s">
        <v>12</v>
      </c>
      <c r="B20" s="6" t="s">
        <v>13</v>
      </c>
      <c r="C20" s="14">
        <v>2007</v>
      </c>
      <c r="D20">
        <v>3</v>
      </c>
      <c r="E20" s="7">
        <v>39372</v>
      </c>
      <c r="F20" s="7">
        <v>39370</v>
      </c>
      <c r="G20" s="6" t="s">
        <v>14</v>
      </c>
      <c r="H20" s="15">
        <v>148500</v>
      </c>
      <c r="I20" s="6" t="s">
        <v>26</v>
      </c>
      <c r="J20" s="6" t="s">
        <v>16</v>
      </c>
      <c r="K20" s="6" t="s">
        <v>17</v>
      </c>
      <c r="L20" s="16">
        <v>221.75</v>
      </c>
    </row>
    <row r="21" spans="1:12" x14ac:dyDescent="0.25">
      <c r="A21" s="6" t="s">
        <v>12</v>
      </c>
      <c r="B21" s="6" t="s">
        <v>13</v>
      </c>
      <c r="C21" s="14">
        <v>2007</v>
      </c>
      <c r="D21">
        <v>3</v>
      </c>
      <c r="E21" s="7">
        <v>39372</v>
      </c>
      <c r="F21" s="7">
        <v>39370</v>
      </c>
      <c r="G21" s="6" t="s">
        <v>14</v>
      </c>
      <c r="H21" s="15">
        <v>149500</v>
      </c>
      <c r="I21" s="6" t="s">
        <v>26</v>
      </c>
      <c r="J21" s="6" t="s">
        <v>16</v>
      </c>
      <c r="K21" s="6" t="s">
        <v>25</v>
      </c>
      <c r="L21" s="25">
        <v>731.42</v>
      </c>
    </row>
    <row r="22" spans="1:12" x14ac:dyDescent="0.25">
      <c r="A22" s="6" t="s">
        <v>12</v>
      </c>
      <c r="B22" s="6" t="s">
        <v>13</v>
      </c>
      <c r="C22" s="14">
        <v>2007</v>
      </c>
      <c r="D22">
        <v>3</v>
      </c>
      <c r="E22" s="7">
        <v>39372</v>
      </c>
      <c r="F22" s="7">
        <v>39370</v>
      </c>
      <c r="G22" s="6" t="s">
        <v>14</v>
      </c>
      <c r="H22" s="15">
        <v>149800</v>
      </c>
      <c r="I22" s="6" t="s">
        <v>27</v>
      </c>
      <c r="J22" s="6" t="s">
        <v>16</v>
      </c>
      <c r="K22" s="6" t="s">
        <v>17</v>
      </c>
      <c r="L22" s="16">
        <v>279.66000000000003</v>
      </c>
    </row>
    <row r="23" spans="1:12" x14ac:dyDescent="0.25">
      <c r="A23" s="6" t="s">
        <v>12</v>
      </c>
      <c r="B23" s="6" t="s">
        <v>13</v>
      </c>
      <c r="C23" s="14">
        <v>2007</v>
      </c>
      <c r="D23">
        <v>3</v>
      </c>
      <c r="E23" s="7">
        <v>39372</v>
      </c>
      <c r="F23" s="7">
        <v>39370</v>
      </c>
      <c r="G23" s="6" t="s">
        <v>14</v>
      </c>
      <c r="H23" s="15">
        <v>154800</v>
      </c>
      <c r="I23" s="6" t="s">
        <v>28</v>
      </c>
      <c r="J23" s="6" t="s">
        <v>16</v>
      </c>
      <c r="K23" s="6" t="s">
        <v>25</v>
      </c>
      <c r="L23" s="16">
        <v>393.45</v>
      </c>
    </row>
    <row r="24" spans="1:12" x14ac:dyDescent="0.25">
      <c r="A24" s="6" t="s">
        <v>12</v>
      </c>
      <c r="B24" s="6" t="s">
        <v>13</v>
      </c>
      <c r="C24" s="14">
        <v>2007</v>
      </c>
      <c r="D24">
        <v>3</v>
      </c>
      <c r="E24" s="7">
        <v>39372</v>
      </c>
      <c r="F24" s="7">
        <v>39370</v>
      </c>
      <c r="G24" s="6" t="s">
        <v>14</v>
      </c>
      <c r="H24" s="15">
        <v>126000</v>
      </c>
      <c r="I24" s="6" t="s">
        <v>28</v>
      </c>
      <c r="J24" s="6" t="s">
        <v>16</v>
      </c>
      <c r="K24" s="6" t="s">
        <v>17</v>
      </c>
      <c r="L24" s="16">
        <v>280.33999999999997</v>
      </c>
    </row>
  </sheetData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C8"/>
  <sheetViews>
    <sheetView workbookViewId="0">
      <selection activeCell="G21" sqref="G21"/>
    </sheetView>
  </sheetViews>
  <sheetFormatPr defaultRowHeight="15.75" x14ac:dyDescent="0.25"/>
  <cols>
    <col min="1" max="1" width="9" style="1"/>
    <col min="3" max="3" width="9" customWidth="1"/>
  </cols>
  <sheetData>
    <row r="2" spans="1:3" x14ac:dyDescent="0.25">
      <c r="A2" s="31"/>
      <c r="B2" s="4" t="s">
        <v>137</v>
      </c>
      <c r="C2" s="4" t="s">
        <v>144</v>
      </c>
    </row>
    <row r="3" spans="1:3" x14ac:dyDescent="0.25">
      <c r="A3" s="32">
        <v>126000</v>
      </c>
      <c r="B3" s="2">
        <v>286.20999999999998</v>
      </c>
      <c r="C3" s="2">
        <v>756.35</v>
      </c>
    </row>
    <row r="4" spans="1:3" x14ac:dyDescent="0.25">
      <c r="A4" s="32">
        <v>144300</v>
      </c>
      <c r="B4" s="2">
        <v>901.52</v>
      </c>
      <c r="C4" s="2">
        <v>752.29</v>
      </c>
    </row>
    <row r="5" spans="1:3" x14ac:dyDescent="0.25">
      <c r="A5" s="32">
        <v>148500</v>
      </c>
      <c r="B5" s="2">
        <v>221.75</v>
      </c>
      <c r="C5" s="2">
        <v>489.04</v>
      </c>
    </row>
    <row r="6" spans="1:3" x14ac:dyDescent="0.25">
      <c r="A6" s="32">
        <v>149500</v>
      </c>
      <c r="B6" s="2">
        <v>731.42</v>
      </c>
      <c r="C6" s="2">
        <v>626.21</v>
      </c>
    </row>
    <row r="7" spans="1:3" x14ac:dyDescent="0.25">
      <c r="A7" s="32">
        <v>149800</v>
      </c>
      <c r="B7" s="2">
        <v>279.66000000000003</v>
      </c>
      <c r="C7" s="2">
        <v>751.37</v>
      </c>
    </row>
    <row r="8" spans="1:3" x14ac:dyDescent="0.25">
      <c r="A8" s="32">
        <v>154800</v>
      </c>
      <c r="B8" s="2">
        <v>407.81</v>
      </c>
      <c r="C8" s="2">
        <v>306.79000000000002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7"/>
  <sheetViews>
    <sheetView workbookViewId="0">
      <selection activeCell="E7" sqref="E7"/>
    </sheetView>
  </sheetViews>
  <sheetFormatPr defaultRowHeight="15.75" x14ac:dyDescent="0.25"/>
  <sheetData>
    <row r="1" spans="1:3" x14ac:dyDescent="0.25">
      <c r="A1" s="31"/>
      <c r="B1" s="4" t="s">
        <v>137</v>
      </c>
      <c r="C1" s="4" t="s">
        <v>144</v>
      </c>
    </row>
    <row r="2" spans="1:3" x14ac:dyDescent="0.25">
      <c r="A2" s="32">
        <v>126000</v>
      </c>
      <c r="B2" s="2">
        <v>286.20999999999998</v>
      </c>
      <c r="C2" s="2">
        <v>756.35</v>
      </c>
    </row>
    <row r="3" spans="1:3" x14ac:dyDescent="0.25">
      <c r="A3" s="32">
        <v>144300</v>
      </c>
      <c r="B3" s="2">
        <v>901.52</v>
      </c>
      <c r="C3" s="2">
        <v>752.29</v>
      </c>
    </row>
    <row r="4" spans="1:3" x14ac:dyDescent="0.25">
      <c r="A4" s="32">
        <v>148500</v>
      </c>
      <c r="B4" s="2">
        <v>221.75</v>
      </c>
      <c r="C4" s="2">
        <v>489.04</v>
      </c>
    </row>
    <row r="5" spans="1:3" x14ac:dyDescent="0.25">
      <c r="A5" s="32">
        <v>149500</v>
      </c>
      <c r="B5" s="2">
        <v>731.42</v>
      </c>
      <c r="C5" s="2">
        <v>626.21</v>
      </c>
    </row>
    <row r="6" spans="1:3" x14ac:dyDescent="0.25">
      <c r="A6" s="32">
        <v>149800</v>
      </c>
      <c r="B6" s="2">
        <v>279.66000000000003</v>
      </c>
      <c r="C6" s="2">
        <v>751.37</v>
      </c>
    </row>
    <row r="7" spans="1:3" x14ac:dyDescent="0.25">
      <c r="A7" s="32">
        <v>154800</v>
      </c>
      <c r="B7" s="2">
        <v>407.81</v>
      </c>
      <c r="C7" s="2">
        <v>306.79000000000002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D23"/>
  <sheetViews>
    <sheetView workbookViewId="0">
      <selection activeCell="D6" sqref="D6"/>
    </sheetView>
  </sheetViews>
  <sheetFormatPr defaultRowHeight="15.75" x14ac:dyDescent="0.25"/>
  <cols>
    <col min="1" max="1" width="9" style="1"/>
    <col min="3" max="4" width="9" customWidth="1"/>
  </cols>
  <sheetData>
    <row r="1" spans="1:4" s="56" customFormat="1" ht="23.25" x14ac:dyDescent="0.35">
      <c r="A1" s="54" t="s">
        <v>84</v>
      </c>
    </row>
    <row r="2" spans="1:4" x14ac:dyDescent="0.25">
      <c r="A2" s="1" t="s">
        <v>138</v>
      </c>
    </row>
    <row r="3" spans="1:4" x14ac:dyDescent="0.25">
      <c r="A3" s="1" t="s">
        <v>139</v>
      </c>
    </row>
    <row r="4" spans="1:4" x14ac:dyDescent="0.25">
      <c r="A4" s="1" t="s">
        <v>134</v>
      </c>
    </row>
    <row r="6" spans="1:4" x14ac:dyDescent="0.25">
      <c r="A6" s="31"/>
      <c r="B6" s="4" t="s">
        <v>137</v>
      </c>
      <c r="C6" s="4" t="s">
        <v>144</v>
      </c>
      <c r="D6" s="4" t="s">
        <v>145</v>
      </c>
    </row>
    <row r="7" spans="1:4" x14ac:dyDescent="0.25">
      <c r="A7" s="32">
        <v>126000</v>
      </c>
      <c r="B7" s="2">
        <v>286.20999999999998</v>
      </c>
      <c r="C7" s="2">
        <v>756.35</v>
      </c>
      <c r="D7" s="35">
        <v>1998.7607787987845</v>
      </c>
    </row>
    <row r="8" spans="1:4" x14ac:dyDescent="0.25">
      <c r="A8" s="32">
        <v>144300</v>
      </c>
      <c r="B8" s="2">
        <v>901.52</v>
      </c>
      <c r="C8" s="2">
        <v>752.29</v>
      </c>
      <c r="D8" s="8">
        <v>627.76227271718869</v>
      </c>
    </row>
    <row r="9" spans="1:4" x14ac:dyDescent="0.25">
      <c r="A9" s="32">
        <v>148500</v>
      </c>
      <c r="B9" s="2">
        <v>221.75</v>
      </c>
      <c r="C9" s="2">
        <v>489.04</v>
      </c>
      <c r="D9" s="8">
        <v>1078.5123860202932</v>
      </c>
    </row>
    <row r="10" spans="1:4" x14ac:dyDescent="0.25">
      <c r="A10" s="32">
        <v>149500</v>
      </c>
      <c r="B10" s="2">
        <v>731.42</v>
      </c>
      <c r="C10" s="2">
        <v>626.21</v>
      </c>
      <c r="D10" s="8">
        <v>536.1337727981188</v>
      </c>
    </row>
    <row r="11" spans="1:4" x14ac:dyDescent="0.25">
      <c r="A11" s="32">
        <v>149800</v>
      </c>
      <c r="B11" s="2">
        <v>279.66000000000003</v>
      </c>
      <c r="C11" s="2">
        <v>751.37</v>
      </c>
      <c r="D11" s="8">
        <v>2018.7258703425587</v>
      </c>
    </row>
    <row r="12" spans="1:4" x14ac:dyDescent="0.25">
      <c r="A12" s="32">
        <v>154800</v>
      </c>
      <c r="B12" s="2">
        <v>407.81</v>
      </c>
      <c r="C12" s="2">
        <v>306.79000000000002</v>
      </c>
      <c r="D12" s="8">
        <v>230.79400725828208</v>
      </c>
    </row>
    <row r="21" spans="1:1" x14ac:dyDescent="0.25">
      <c r="A21" s="62" t="s">
        <v>135</v>
      </c>
    </row>
    <row r="23" spans="1:1" x14ac:dyDescent="0.25">
      <c r="A23" s="1" t="s">
        <v>72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15" sqref="F15"/>
    </sheetView>
  </sheetViews>
  <sheetFormatPr defaultRowHeight="15.75" x14ac:dyDescent="0.25"/>
  <cols>
    <col min="4" max="4" width="25.25" customWidth="1"/>
    <col min="5" max="5" width="22" customWidth="1"/>
  </cols>
  <sheetData>
    <row r="1" spans="1:5" ht="50.25" customHeight="1" x14ac:dyDescent="0.25">
      <c r="A1" s="31"/>
      <c r="B1" s="4" t="s">
        <v>63</v>
      </c>
      <c r="C1" s="4" t="s">
        <v>136</v>
      </c>
      <c r="D1" s="36" t="s">
        <v>140</v>
      </c>
      <c r="E1" s="36" t="s">
        <v>141</v>
      </c>
    </row>
    <row r="2" spans="1:5" ht="18.75" customHeight="1" x14ac:dyDescent="0.25">
      <c r="A2" s="38"/>
      <c r="B2" s="39" t="s">
        <v>74</v>
      </c>
      <c r="C2" s="39"/>
      <c r="D2" s="40" t="s">
        <v>73</v>
      </c>
      <c r="E2" s="41" t="s">
        <v>75</v>
      </c>
    </row>
    <row r="3" spans="1:5" x14ac:dyDescent="0.25">
      <c r="A3" s="32">
        <v>126000</v>
      </c>
      <c r="B3" s="2">
        <v>286.20999999999998</v>
      </c>
      <c r="C3" s="2">
        <v>756.35</v>
      </c>
      <c r="D3" s="37">
        <f>(C3-B3)/ABS(B3)</f>
        <v>1.6426400195660531</v>
      </c>
      <c r="E3" s="8">
        <f>SUM(C3*D3)+C3</f>
        <v>1998.7607787987845</v>
      </c>
    </row>
    <row r="4" spans="1:5" x14ac:dyDescent="0.25">
      <c r="A4" s="32">
        <v>144300</v>
      </c>
      <c r="B4" s="2">
        <v>901.52</v>
      </c>
      <c r="C4" s="2">
        <v>752.29</v>
      </c>
      <c r="D4" s="37">
        <f t="shared" ref="D4:D8" si="0">(C4-B4)/ABS(B4)</f>
        <v>-0.1655315467210933</v>
      </c>
      <c r="E4" s="8">
        <f t="shared" ref="E4:E8" si="1">SUM(C4*D4)+C4</f>
        <v>627.76227271718869</v>
      </c>
    </row>
    <row r="5" spans="1:5" x14ac:dyDescent="0.25">
      <c r="A5" s="32">
        <v>148500</v>
      </c>
      <c r="B5" s="2">
        <v>221.75</v>
      </c>
      <c r="C5" s="2">
        <v>489.04</v>
      </c>
      <c r="D5" s="37">
        <f t="shared" si="0"/>
        <v>1.2053664036076663</v>
      </c>
      <c r="E5" s="8">
        <f t="shared" si="1"/>
        <v>1078.5123860202932</v>
      </c>
    </row>
    <row r="6" spans="1:5" x14ac:dyDescent="0.25">
      <c r="A6" s="32">
        <v>149500</v>
      </c>
      <c r="B6" s="2">
        <v>731.42</v>
      </c>
      <c r="C6" s="2">
        <v>626.21</v>
      </c>
      <c r="D6" s="37">
        <f t="shared" si="0"/>
        <v>-0.14384348254081092</v>
      </c>
      <c r="E6" s="8">
        <f t="shared" si="1"/>
        <v>536.1337727981188</v>
      </c>
    </row>
    <row r="7" spans="1:5" x14ac:dyDescent="0.25">
      <c r="A7" s="32">
        <v>149800</v>
      </c>
      <c r="B7" s="2">
        <v>279.66000000000003</v>
      </c>
      <c r="C7" s="2">
        <v>751.37</v>
      </c>
      <c r="D7" s="37">
        <f t="shared" si="0"/>
        <v>1.6867267396123862</v>
      </c>
      <c r="E7" s="8">
        <f t="shared" si="1"/>
        <v>2018.7258703425587</v>
      </c>
    </row>
    <row r="8" spans="1:5" x14ac:dyDescent="0.25">
      <c r="A8" s="32">
        <v>154800</v>
      </c>
      <c r="B8" s="2">
        <v>407.81</v>
      </c>
      <c r="C8" s="2">
        <v>306.79000000000002</v>
      </c>
      <c r="D8" s="37">
        <f t="shared" si="0"/>
        <v>-0.24771339594418965</v>
      </c>
      <c r="E8" s="8">
        <f t="shared" si="1"/>
        <v>230.79400725828208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7"/>
  <sheetViews>
    <sheetView workbookViewId="0">
      <selection activeCell="D11" sqref="D11"/>
    </sheetView>
  </sheetViews>
  <sheetFormatPr defaultRowHeight="15.75" x14ac:dyDescent="0.25"/>
  <sheetData>
    <row r="1" spans="1:4" x14ac:dyDescent="0.25">
      <c r="A1" s="31"/>
      <c r="B1" s="4" t="s">
        <v>137</v>
      </c>
      <c r="C1" s="4" t="s">
        <v>144</v>
      </c>
      <c r="D1" s="4" t="s">
        <v>145</v>
      </c>
    </row>
    <row r="2" spans="1:4" x14ac:dyDescent="0.25">
      <c r="A2" s="32">
        <v>126000</v>
      </c>
      <c r="B2" s="2">
        <v>286.20999999999998</v>
      </c>
      <c r="C2" s="2">
        <v>756.35</v>
      </c>
      <c r="D2" s="35">
        <v>1998.7607787987845</v>
      </c>
    </row>
    <row r="3" spans="1:4" x14ac:dyDescent="0.25">
      <c r="A3" s="32">
        <v>144300</v>
      </c>
      <c r="B3" s="2">
        <v>901.52</v>
      </c>
      <c r="C3" s="2">
        <v>752.29</v>
      </c>
      <c r="D3" s="8">
        <v>627.76227271718869</v>
      </c>
    </row>
    <row r="4" spans="1:4" x14ac:dyDescent="0.25">
      <c r="A4" s="32">
        <v>148500</v>
      </c>
      <c r="B4" s="2">
        <v>221.75</v>
      </c>
      <c r="C4" s="2">
        <v>489.04</v>
      </c>
      <c r="D4" s="8">
        <v>1078.5123860202932</v>
      </c>
    </row>
    <row r="5" spans="1:4" x14ac:dyDescent="0.25">
      <c r="A5" s="32">
        <v>149500</v>
      </c>
      <c r="B5" s="2">
        <v>731.42</v>
      </c>
      <c r="C5" s="2">
        <v>626.21</v>
      </c>
      <c r="D5" s="8">
        <v>536.1337727981188</v>
      </c>
    </row>
    <row r="6" spans="1:4" x14ac:dyDescent="0.25">
      <c r="A6" s="32">
        <v>149800</v>
      </c>
      <c r="B6" s="2">
        <v>279.66000000000003</v>
      </c>
      <c r="C6" s="2">
        <v>751.37</v>
      </c>
      <c r="D6" s="8">
        <v>2018.7258703425587</v>
      </c>
    </row>
    <row r="7" spans="1:4" x14ac:dyDescent="0.25">
      <c r="A7" s="32">
        <v>154800</v>
      </c>
      <c r="B7" s="2">
        <v>407.81</v>
      </c>
      <c r="C7" s="2">
        <v>306.79000000000002</v>
      </c>
      <c r="D7" s="8">
        <v>230.79400725828208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99"/>
  </sheetPr>
  <dimension ref="A1:C12"/>
  <sheetViews>
    <sheetView workbookViewId="0">
      <selection activeCell="A15" sqref="A15"/>
    </sheetView>
  </sheetViews>
  <sheetFormatPr defaultRowHeight="15.75" x14ac:dyDescent="0.25"/>
  <sheetData>
    <row r="1" spans="1:3" s="55" customFormat="1" ht="23.25" x14ac:dyDescent="0.35">
      <c r="A1" s="59" t="s">
        <v>71</v>
      </c>
    </row>
    <row r="3" spans="1:3" s="42" customFormat="1" ht="24.75" x14ac:dyDescent="0.5">
      <c r="A3" s="57" t="s">
        <v>85</v>
      </c>
    </row>
    <row r="4" spans="1:3" s="42" customFormat="1" ht="24.75" x14ac:dyDescent="0.5">
      <c r="A4" s="58" t="s">
        <v>142</v>
      </c>
    </row>
    <row r="5" spans="1:3" s="42" customFormat="1" ht="24.75" x14ac:dyDescent="0.5">
      <c r="A5" s="58" t="s">
        <v>86</v>
      </c>
    </row>
    <row r="6" spans="1:3" s="42" customFormat="1" ht="24.75" x14ac:dyDescent="0.5">
      <c r="A6" s="57" t="s">
        <v>152</v>
      </c>
    </row>
    <row r="7" spans="1:3" s="42" customFormat="1" ht="21" x14ac:dyDescent="0.35">
      <c r="C7" s="64" t="s">
        <v>146</v>
      </c>
    </row>
    <row r="8" spans="1:3" s="42" customFormat="1" ht="24.75" x14ac:dyDescent="0.5">
      <c r="A8" s="58" t="s">
        <v>87</v>
      </c>
    </row>
    <row r="9" spans="1:3" s="42" customFormat="1" ht="21" x14ac:dyDescent="0.35">
      <c r="C9" s="64" t="s">
        <v>147</v>
      </c>
    </row>
    <row r="10" spans="1:3" s="42" customFormat="1" ht="24.75" x14ac:dyDescent="0.5">
      <c r="A10" s="57" t="s">
        <v>88</v>
      </c>
    </row>
    <row r="11" spans="1:3" s="42" customFormat="1" ht="24.75" x14ac:dyDescent="0.5">
      <c r="A11" s="58" t="s">
        <v>108</v>
      </c>
    </row>
    <row r="12" spans="1:3" s="42" customFormat="1" ht="21" x14ac:dyDescent="0.35">
      <c r="C12" s="77" t="s">
        <v>107</v>
      </c>
    </row>
  </sheetData>
  <hyperlinks>
    <hyperlink ref="C12" r:id="rId1"/>
    <hyperlink ref="C7" r:id="rId2"/>
    <hyperlink ref="C9" r:id="rId3"/>
  </hyperlinks>
  <pageMargins left="0.7" right="0.7" top="0.75" bottom="0.75" header="0.3" footer="0.3"/>
  <pageSetup orientation="portrait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20" sqref="A20"/>
    </sheetView>
  </sheetViews>
  <sheetFormatPr defaultRowHeight="15.75" x14ac:dyDescent="0.25"/>
  <cols>
    <col min="2" max="2" width="9.75" customWidth="1"/>
    <col min="3" max="4" width="12.625" customWidth="1"/>
    <col min="5" max="6" width="8.625" bestFit="1" customWidth="1"/>
    <col min="7" max="8" width="9.625" bestFit="1" customWidth="1"/>
    <col min="9" max="9" width="10.25" bestFit="1" customWidth="1"/>
  </cols>
  <sheetData>
    <row r="1" spans="1:9" s="56" customFormat="1" ht="23.25" x14ac:dyDescent="0.35">
      <c r="A1" s="54" t="s">
        <v>110</v>
      </c>
    </row>
    <row r="2" spans="1:9" x14ac:dyDescent="0.25">
      <c r="A2" s="1"/>
    </row>
    <row r="3" spans="1:9" ht="31.5" x14ac:dyDescent="0.25">
      <c r="B3" s="66" t="s">
        <v>123</v>
      </c>
      <c r="C3" s="66" t="s">
        <v>122</v>
      </c>
      <c r="D3" t="s">
        <v>113</v>
      </c>
      <c r="E3" t="s">
        <v>114</v>
      </c>
      <c r="F3" t="s">
        <v>115</v>
      </c>
      <c r="G3" t="s">
        <v>116</v>
      </c>
      <c r="H3" t="s">
        <v>121</v>
      </c>
    </row>
    <row r="4" spans="1:9" x14ac:dyDescent="0.25">
      <c r="A4" t="s">
        <v>117</v>
      </c>
      <c r="B4" s="68">
        <v>175000</v>
      </c>
      <c r="C4" s="68">
        <f>SUM(D4:H4)</f>
        <v>134280</v>
      </c>
      <c r="D4" s="68">
        <v>30000</v>
      </c>
      <c r="E4" s="68">
        <v>3000</v>
      </c>
      <c r="F4" s="68">
        <v>25200</v>
      </c>
      <c r="G4" s="68">
        <v>37800</v>
      </c>
      <c r="H4" s="68">
        <v>38280</v>
      </c>
    </row>
    <row r="5" spans="1:9" x14ac:dyDescent="0.25">
      <c r="A5" t="s">
        <v>118</v>
      </c>
      <c r="B5" s="68">
        <v>125000</v>
      </c>
      <c r="C5" s="68">
        <f t="shared" ref="C5:C9" si="0">SUM(D5:H5)</f>
        <v>131430</v>
      </c>
      <c r="D5" s="68">
        <v>20000</v>
      </c>
      <c r="E5" s="68">
        <v>8000</v>
      </c>
      <c r="F5" s="68">
        <v>18000</v>
      </c>
      <c r="G5" s="68">
        <v>47150</v>
      </c>
      <c r="H5" s="68">
        <v>38280</v>
      </c>
    </row>
    <row r="6" spans="1:9" x14ac:dyDescent="0.25">
      <c r="A6" t="s">
        <v>119</v>
      </c>
      <c r="B6" s="68">
        <v>100000</v>
      </c>
      <c r="C6" s="68">
        <f t="shared" si="0"/>
        <v>102160</v>
      </c>
      <c r="D6" s="68">
        <v>15000</v>
      </c>
      <c r="E6" s="68">
        <v>7500</v>
      </c>
      <c r="F6" s="68">
        <v>14400</v>
      </c>
      <c r="G6" s="68">
        <v>26980</v>
      </c>
      <c r="H6" s="68">
        <v>38280</v>
      </c>
    </row>
    <row r="7" spans="1:9" x14ac:dyDescent="0.25">
      <c r="A7" t="s">
        <v>120</v>
      </c>
      <c r="B7" s="68">
        <v>75000</v>
      </c>
      <c r="C7" s="68"/>
      <c r="D7" s="68"/>
      <c r="E7" s="68"/>
      <c r="F7" s="68"/>
      <c r="G7" s="68"/>
      <c r="H7" s="68"/>
    </row>
    <row r="8" spans="1:9" x14ac:dyDescent="0.25">
      <c r="A8" s="70" t="s">
        <v>111</v>
      </c>
      <c r="B8" s="71">
        <f>SUM(B4:B7)</f>
        <v>475000</v>
      </c>
      <c r="C8" s="71">
        <f>SUM(C4:C7)</f>
        <v>367870</v>
      </c>
      <c r="D8" s="71">
        <f>SUM(D4:D7)</f>
        <v>65000</v>
      </c>
      <c r="E8" s="71">
        <f t="shared" ref="E8:H8" si="1">SUM(E4:E7)</f>
        <v>18500</v>
      </c>
      <c r="F8" s="71">
        <f t="shared" si="1"/>
        <v>57600</v>
      </c>
      <c r="G8" s="71">
        <f t="shared" si="1"/>
        <v>111930</v>
      </c>
      <c r="H8" s="71">
        <f t="shared" si="1"/>
        <v>114840</v>
      </c>
    </row>
    <row r="9" spans="1:9" x14ac:dyDescent="0.25">
      <c r="A9" s="72" t="s">
        <v>112</v>
      </c>
      <c r="B9" s="73">
        <v>500000</v>
      </c>
      <c r="C9" s="74">
        <f t="shared" si="0"/>
        <v>500000</v>
      </c>
      <c r="D9" s="73">
        <v>85000</v>
      </c>
      <c r="E9" s="73">
        <v>54000</v>
      </c>
      <c r="F9" s="73">
        <v>72000</v>
      </c>
      <c r="G9" s="73">
        <v>115000</v>
      </c>
      <c r="H9" s="73">
        <v>174000</v>
      </c>
    </row>
    <row r="11" spans="1:9" x14ac:dyDescent="0.25">
      <c r="B11" s="67"/>
      <c r="F11" s="37"/>
      <c r="G11" s="69"/>
      <c r="H11" s="69"/>
      <c r="I11" s="69"/>
    </row>
    <row r="12" spans="1:9" x14ac:dyDescent="0.25">
      <c r="B12" s="67"/>
      <c r="F12" s="37"/>
      <c r="G12" s="69"/>
      <c r="H12" s="69"/>
      <c r="I12" s="69"/>
    </row>
    <row r="13" spans="1:9" x14ac:dyDescent="0.25">
      <c r="B13" s="67"/>
      <c r="F13" s="37"/>
      <c r="G13" s="69"/>
      <c r="H13" s="69"/>
      <c r="I13" s="69"/>
    </row>
    <row r="14" spans="1:9" x14ac:dyDescent="0.25">
      <c r="B14" s="67"/>
      <c r="F14" s="37"/>
      <c r="G14" s="69"/>
      <c r="H14" s="69"/>
      <c r="I14" s="69"/>
    </row>
    <row r="15" spans="1:9" x14ac:dyDescent="0.25">
      <c r="B15" s="67"/>
      <c r="F15" s="37"/>
    </row>
    <row r="16" spans="1:9" x14ac:dyDescent="0.25">
      <c r="F16" s="37"/>
    </row>
    <row r="18" spans="1:4" x14ac:dyDescent="0.25">
      <c r="A18" s="65" t="s">
        <v>124</v>
      </c>
      <c r="D18" s="64"/>
    </row>
    <row r="19" spans="1:4" x14ac:dyDescent="0.25">
      <c r="B19" s="64" t="s">
        <v>109</v>
      </c>
    </row>
  </sheetData>
  <hyperlinks>
    <hyperlink ref="B19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M40"/>
  <sheetViews>
    <sheetView workbookViewId="0">
      <selection activeCell="A17" sqref="A17"/>
    </sheetView>
  </sheetViews>
  <sheetFormatPr defaultRowHeight="15.75" x14ac:dyDescent="0.25"/>
  <sheetData>
    <row r="1" spans="1:13" s="53" customFormat="1" ht="26.25" x14ac:dyDescent="0.4">
      <c r="A1" s="52" t="s">
        <v>69</v>
      </c>
    </row>
    <row r="2" spans="1:13" s="42" customFormat="1" ht="21" x14ac:dyDescent="0.35">
      <c r="A2" s="49" t="s">
        <v>76</v>
      </c>
    </row>
    <row r="3" spans="1:13" s="42" customFormat="1" ht="21" x14ac:dyDescent="0.35">
      <c r="A3" s="42" t="s">
        <v>77</v>
      </c>
    </row>
    <row r="4" spans="1:13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21" x14ac:dyDescent="0.35">
      <c r="A6" s="63" t="s">
        <v>125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M7" s="33"/>
    </row>
    <row r="8" spans="1:13" x14ac:dyDescent="0.25">
      <c r="M8" s="33"/>
    </row>
    <row r="9" spans="1:13" x14ac:dyDescent="0.25">
      <c r="M9" s="33"/>
    </row>
    <row r="10" spans="1:13" x14ac:dyDescent="0.25">
      <c r="M10" s="33"/>
    </row>
    <row r="11" spans="1:13" x14ac:dyDescent="0.25">
      <c r="M11" s="33"/>
    </row>
    <row r="12" spans="1:13" x14ac:dyDescent="0.25">
      <c r="M12" s="33"/>
    </row>
    <row r="13" spans="1:13" x14ac:dyDescent="0.25">
      <c r="M13" s="33"/>
    </row>
    <row r="14" spans="1:13" x14ac:dyDescent="0.25">
      <c r="M14" s="33"/>
    </row>
    <row r="15" spans="1:13" x14ac:dyDescent="0.25">
      <c r="M15" s="33"/>
    </row>
    <row r="16" spans="1:13" x14ac:dyDescent="0.25">
      <c r="M16" s="33"/>
    </row>
    <row r="17" spans="13:13" x14ac:dyDescent="0.25">
      <c r="M17" s="33"/>
    </row>
    <row r="18" spans="13:13" x14ac:dyDescent="0.25">
      <c r="M18" s="33"/>
    </row>
    <row r="19" spans="13:13" x14ac:dyDescent="0.25">
      <c r="M19" s="33"/>
    </row>
    <row r="20" spans="13:13" x14ac:dyDescent="0.25">
      <c r="M20" s="33"/>
    </row>
    <row r="21" spans="13:13" x14ac:dyDescent="0.25">
      <c r="M21" s="33"/>
    </row>
    <row r="22" spans="13:13" x14ac:dyDescent="0.25">
      <c r="M22" s="33"/>
    </row>
    <row r="23" spans="13:13" x14ac:dyDescent="0.25">
      <c r="M23" s="33"/>
    </row>
    <row r="24" spans="13:13" x14ac:dyDescent="0.25">
      <c r="M24" s="33"/>
    </row>
    <row r="25" spans="13:13" x14ac:dyDescent="0.25">
      <c r="M25" s="33"/>
    </row>
    <row r="26" spans="13:13" x14ac:dyDescent="0.25">
      <c r="M26" s="33"/>
    </row>
    <row r="27" spans="13:13" x14ac:dyDescent="0.25">
      <c r="M27" s="33"/>
    </row>
    <row r="28" spans="13:13" x14ac:dyDescent="0.25">
      <c r="M28" s="33"/>
    </row>
    <row r="29" spans="13:13" x14ac:dyDescent="0.25">
      <c r="M29" s="33"/>
    </row>
    <row r="30" spans="13:13" x14ac:dyDescent="0.25">
      <c r="M30" s="33"/>
    </row>
    <row r="31" spans="13:13" x14ac:dyDescent="0.25">
      <c r="M31" s="33"/>
    </row>
    <row r="32" spans="13:13" x14ac:dyDescent="0.25">
      <c r="M32" s="33"/>
    </row>
    <row r="33" spans="13:13" x14ac:dyDescent="0.25">
      <c r="M33" s="33"/>
    </row>
    <row r="34" spans="13:13" x14ac:dyDescent="0.25">
      <c r="M34" s="33"/>
    </row>
    <row r="35" spans="13:13" x14ac:dyDescent="0.25">
      <c r="M35" s="33"/>
    </row>
    <row r="36" spans="13:13" x14ac:dyDescent="0.25">
      <c r="M36" s="33"/>
    </row>
    <row r="37" spans="13:13" x14ac:dyDescent="0.25">
      <c r="M37" s="33"/>
    </row>
    <row r="38" spans="13:13" x14ac:dyDescent="0.25">
      <c r="M38" s="33"/>
    </row>
    <row r="39" spans="13:13" x14ac:dyDescent="0.25">
      <c r="M39" s="33"/>
    </row>
    <row r="40" spans="13:13" x14ac:dyDescent="0.25">
      <c r="M40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L11"/>
  <sheetViews>
    <sheetView workbookViewId="0">
      <selection activeCell="A17" sqref="A17"/>
    </sheetView>
  </sheetViews>
  <sheetFormatPr defaultRowHeight="15.75" x14ac:dyDescent="0.25"/>
  <sheetData>
    <row r="1" spans="1:12" s="53" customFormat="1" ht="26.25" x14ac:dyDescent="0.4">
      <c r="A1" s="52" t="s">
        <v>67</v>
      </c>
    </row>
    <row r="2" spans="1:12" s="44" customFormat="1" ht="23.25" x14ac:dyDescent="0.35">
      <c r="A2" s="48"/>
      <c r="B2" s="43" t="s">
        <v>103</v>
      </c>
    </row>
    <row r="3" spans="1:12" s="44" customFormat="1" ht="23.25" x14ac:dyDescent="0.35">
      <c r="A3" s="48"/>
      <c r="B3" s="43" t="s">
        <v>104</v>
      </c>
    </row>
    <row r="4" spans="1:12" s="44" customFormat="1" ht="23.25" x14ac:dyDescent="0.35">
      <c r="B4" s="50" t="s">
        <v>78</v>
      </c>
    </row>
    <row r="5" spans="1:12" s="44" customFormat="1" ht="23.25" x14ac:dyDescent="0.35">
      <c r="A5" s="48"/>
      <c r="B5" s="51" t="s">
        <v>105</v>
      </c>
    </row>
    <row r="6" spans="1:12" s="44" customFormat="1" ht="23.25" x14ac:dyDescent="0.35">
      <c r="B6" s="50" t="s">
        <v>79</v>
      </c>
    </row>
    <row r="7" spans="1:12" s="44" customFormat="1" ht="23.25" x14ac:dyDescent="0.35">
      <c r="A7" s="48"/>
      <c r="B7" s="43" t="s">
        <v>106</v>
      </c>
    </row>
    <row r="8" spans="1:12" s="44" customFormat="1" ht="23.25" x14ac:dyDescent="0.35">
      <c r="B8" s="50" t="s">
        <v>80</v>
      </c>
    </row>
    <row r="9" spans="1:12" s="44" customFormat="1" ht="23.25" x14ac:dyDescent="0.35">
      <c r="B9" s="50" t="s">
        <v>81</v>
      </c>
    </row>
    <row r="10" spans="1:12" s="44" customFormat="1" ht="23.25" x14ac:dyDescent="0.35"/>
    <row r="11" spans="1:12" x14ac:dyDescent="0.2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L22"/>
  <sheetViews>
    <sheetView workbookViewId="0">
      <selection activeCell="H14" sqref="H14"/>
    </sheetView>
  </sheetViews>
  <sheetFormatPr defaultRowHeight="15.75" x14ac:dyDescent="0.25"/>
  <sheetData>
    <row r="1" spans="1:12" s="53" customFormat="1" ht="26.25" x14ac:dyDescent="0.4">
      <c r="A1" s="52" t="s">
        <v>68</v>
      </c>
    </row>
    <row r="2" spans="1:12" ht="21" x14ac:dyDescent="0.35">
      <c r="A2" s="33"/>
      <c r="B2" s="33"/>
      <c r="C2" s="33"/>
      <c r="D2" s="33"/>
      <c r="E2" s="33"/>
      <c r="F2" s="33"/>
      <c r="G2" s="33"/>
      <c r="H2" s="60" t="s">
        <v>92</v>
      </c>
      <c r="I2" s="42"/>
      <c r="J2" s="42"/>
      <c r="K2" s="42"/>
      <c r="L2" s="33"/>
    </row>
    <row r="3" spans="1:12" ht="21" x14ac:dyDescent="0.35">
      <c r="A3" s="33"/>
      <c r="B3" s="33"/>
      <c r="C3" s="33"/>
      <c r="D3" s="33"/>
      <c r="E3" s="33"/>
      <c r="F3" s="33"/>
      <c r="G3" s="33"/>
      <c r="H3" s="60" t="s">
        <v>93</v>
      </c>
      <c r="I3" s="42"/>
      <c r="J3" s="42"/>
      <c r="K3" s="42"/>
      <c r="L3" s="33"/>
    </row>
    <row r="4" spans="1:12" ht="21" x14ac:dyDescent="0.35">
      <c r="A4" s="33"/>
      <c r="B4" s="33"/>
      <c r="C4" s="33"/>
      <c r="D4" s="33"/>
      <c r="E4" s="33"/>
      <c r="F4" s="33"/>
      <c r="G4" s="33"/>
      <c r="H4" s="60" t="s">
        <v>94</v>
      </c>
      <c r="I4" s="42"/>
      <c r="J4" s="42"/>
      <c r="K4" s="42"/>
      <c r="L4" s="33"/>
    </row>
    <row r="5" spans="1:12" ht="21" x14ac:dyDescent="0.35">
      <c r="A5" s="33"/>
      <c r="B5" s="33"/>
      <c r="C5" s="33"/>
      <c r="D5" s="33"/>
      <c r="E5" s="33"/>
      <c r="F5" s="33"/>
      <c r="G5" s="33"/>
      <c r="H5" s="60" t="s">
        <v>95</v>
      </c>
      <c r="I5" s="42"/>
      <c r="J5" s="42"/>
      <c r="K5" s="42"/>
      <c r="L5" s="33"/>
    </row>
    <row r="6" spans="1:12" ht="21" x14ac:dyDescent="0.35">
      <c r="A6" s="33"/>
      <c r="B6" s="33"/>
      <c r="C6" s="33"/>
      <c r="D6" s="33"/>
      <c r="E6" s="33"/>
      <c r="F6" s="33"/>
      <c r="G6" s="33"/>
      <c r="H6" s="60" t="s">
        <v>96</v>
      </c>
      <c r="I6" s="42"/>
      <c r="J6" s="42"/>
      <c r="K6" s="42"/>
      <c r="L6" s="33"/>
    </row>
    <row r="7" spans="1:12" ht="21" x14ac:dyDescent="0.35">
      <c r="A7" s="33"/>
      <c r="B7" s="33"/>
      <c r="C7" s="33"/>
      <c r="D7" s="33"/>
      <c r="E7" s="33"/>
      <c r="F7" s="33"/>
      <c r="G7" s="33"/>
      <c r="H7" s="60" t="s">
        <v>97</v>
      </c>
      <c r="I7" s="42"/>
      <c r="J7" s="42"/>
      <c r="K7" s="42"/>
      <c r="L7" s="33"/>
    </row>
    <row r="8" spans="1:12" ht="21" x14ac:dyDescent="0.35">
      <c r="A8" s="33"/>
      <c r="B8" s="33"/>
      <c r="C8" s="33"/>
      <c r="D8" s="33"/>
      <c r="E8" s="33"/>
      <c r="F8" s="33"/>
      <c r="G8" s="33"/>
      <c r="H8" s="60" t="s">
        <v>98</v>
      </c>
      <c r="I8" s="42"/>
      <c r="J8" s="42"/>
      <c r="K8" s="42"/>
      <c r="L8" s="33"/>
    </row>
    <row r="9" spans="1:12" ht="21" x14ac:dyDescent="0.35">
      <c r="A9" s="33"/>
      <c r="B9" s="33"/>
      <c r="C9" s="33"/>
      <c r="D9" s="33"/>
      <c r="E9" s="33"/>
      <c r="F9" s="33"/>
      <c r="G9" s="33"/>
      <c r="I9" s="42"/>
      <c r="J9" s="42"/>
      <c r="K9" s="42"/>
      <c r="L9" s="33"/>
    </row>
    <row r="10" spans="1:12" ht="21" x14ac:dyDescent="0.35">
      <c r="A10" s="33"/>
      <c r="B10" s="33"/>
      <c r="C10" s="33"/>
      <c r="D10" s="33"/>
      <c r="E10" s="33"/>
      <c r="F10" s="33"/>
      <c r="G10" s="33"/>
      <c r="H10" s="61" t="s">
        <v>66</v>
      </c>
      <c r="I10" s="42"/>
      <c r="J10" s="42"/>
      <c r="K10" s="42"/>
      <c r="L10" s="33"/>
    </row>
    <row r="11" spans="1:12" ht="21" x14ac:dyDescent="0.35">
      <c r="A11" s="33"/>
      <c r="B11" s="33"/>
      <c r="C11" s="33"/>
      <c r="D11" s="33"/>
      <c r="E11" s="33"/>
      <c r="F11" s="33"/>
      <c r="G11" s="33"/>
      <c r="H11" s="61" t="s">
        <v>149</v>
      </c>
      <c r="I11" s="42"/>
      <c r="J11" s="42"/>
      <c r="K11" s="42"/>
      <c r="L11" s="33"/>
    </row>
    <row r="12" spans="1:12" ht="21" x14ac:dyDescent="0.35">
      <c r="A12" s="33"/>
      <c r="B12" s="33"/>
      <c r="C12" s="33"/>
      <c r="D12" s="33"/>
      <c r="E12" s="33"/>
      <c r="F12" s="33"/>
      <c r="G12" s="33"/>
      <c r="H12" s="78" t="s">
        <v>150</v>
      </c>
      <c r="I12" s="42"/>
      <c r="J12" s="42"/>
      <c r="K12" s="42"/>
      <c r="L12" s="33"/>
    </row>
    <row r="13" spans="1:12" ht="21" x14ac:dyDescent="0.35">
      <c r="A13" s="33"/>
      <c r="B13" s="33"/>
      <c r="C13" s="33"/>
      <c r="D13" s="33"/>
      <c r="E13" s="33"/>
      <c r="F13" s="33"/>
      <c r="G13" s="33"/>
      <c r="H13" s="78" t="s">
        <v>151</v>
      </c>
      <c r="I13" s="42"/>
      <c r="J13" s="42"/>
      <c r="K13" s="42"/>
      <c r="L13" s="33"/>
    </row>
    <row r="14" spans="1:12" ht="21" x14ac:dyDescent="0.35">
      <c r="A14" s="33"/>
      <c r="B14" s="33"/>
      <c r="C14" s="33"/>
      <c r="D14" s="33"/>
      <c r="E14" s="33"/>
      <c r="F14" s="33"/>
      <c r="G14" s="33"/>
      <c r="H14" s="42"/>
      <c r="I14" s="42"/>
      <c r="J14" s="42"/>
      <c r="K14" s="42"/>
      <c r="L14" s="33"/>
    </row>
    <row r="15" spans="1:12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2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2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B20"/>
  <sheetViews>
    <sheetView workbookViewId="0">
      <selection activeCell="B6" sqref="B6"/>
    </sheetView>
  </sheetViews>
  <sheetFormatPr defaultRowHeight="15.75" x14ac:dyDescent="0.25"/>
  <cols>
    <col min="1" max="1" width="9" style="1"/>
  </cols>
  <sheetData>
    <row r="1" spans="1:2" ht="23.25" x14ac:dyDescent="0.35">
      <c r="A1" s="54" t="s">
        <v>82</v>
      </c>
    </row>
    <row r="2" spans="1:2" x14ac:dyDescent="0.25">
      <c r="A2" s="1" t="s">
        <v>64</v>
      </c>
    </row>
    <row r="3" spans="1:2" x14ac:dyDescent="0.25">
      <c r="A3" s="1" t="s">
        <v>65</v>
      </c>
    </row>
    <row r="4" spans="1:2" x14ac:dyDescent="0.25">
      <c r="A4" s="1" t="s">
        <v>91</v>
      </c>
    </row>
    <row r="6" spans="1:2" x14ac:dyDescent="0.25">
      <c r="A6" s="31"/>
      <c r="B6" s="4" t="s">
        <v>137</v>
      </c>
    </row>
    <row r="7" spans="1:2" x14ac:dyDescent="0.25">
      <c r="A7" s="32">
        <v>126000</v>
      </c>
      <c r="B7" s="2">
        <v>286.20999999999998</v>
      </c>
    </row>
    <row r="8" spans="1:2" x14ac:dyDescent="0.25">
      <c r="A8" s="32">
        <v>144300</v>
      </c>
      <c r="B8" s="2">
        <v>901.52</v>
      </c>
    </row>
    <row r="9" spans="1:2" x14ac:dyDescent="0.25">
      <c r="A9" s="32">
        <v>148500</v>
      </c>
      <c r="B9" s="2">
        <v>221.75</v>
      </c>
    </row>
    <row r="10" spans="1:2" x14ac:dyDescent="0.25">
      <c r="A10" s="32">
        <v>149500</v>
      </c>
      <c r="B10" s="2">
        <v>731.42</v>
      </c>
    </row>
    <row r="11" spans="1:2" x14ac:dyDescent="0.25">
      <c r="A11" s="32">
        <v>149800</v>
      </c>
      <c r="B11" s="2">
        <v>279.66000000000003</v>
      </c>
    </row>
    <row r="12" spans="1:2" x14ac:dyDescent="0.25">
      <c r="A12" s="32">
        <v>154800</v>
      </c>
      <c r="B12" s="2">
        <v>407.81</v>
      </c>
    </row>
    <row r="20" spans="1:1" x14ac:dyDescent="0.25">
      <c r="A20" s="6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N10"/>
  <sheetViews>
    <sheetView topLeftCell="B1" workbookViewId="0">
      <selection activeCell="O18" sqref="O18"/>
    </sheetView>
  </sheetViews>
  <sheetFormatPr defaultRowHeight="15.75" x14ac:dyDescent="0.25"/>
  <cols>
    <col min="1" max="1" width="9" style="1"/>
    <col min="2" max="2" width="9.625" bestFit="1" customWidth="1"/>
    <col min="3" max="3" width="9" customWidth="1"/>
    <col min="4" max="4" width="9" hidden="1" customWidth="1"/>
  </cols>
  <sheetData>
    <row r="3" spans="1:14" x14ac:dyDescent="0.25">
      <c r="N3" t="s">
        <v>126</v>
      </c>
    </row>
    <row r="4" spans="1:14" x14ac:dyDescent="0.25">
      <c r="A4" s="31"/>
      <c r="B4" s="4" t="s">
        <v>137</v>
      </c>
      <c r="D4" s="4" t="s">
        <v>137</v>
      </c>
      <c r="N4" s="76" t="s">
        <v>127</v>
      </c>
    </row>
    <row r="5" spans="1:14" x14ac:dyDescent="0.25">
      <c r="A5" s="32">
        <v>126000</v>
      </c>
      <c r="B5" s="75">
        <v>286.20999999999998</v>
      </c>
      <c r="D5" s="24">
        <v>1998.7607787987845</v>
      </c>
      <c r="N5" s="76" t="s">
        <v>128</v>
      </c>
    </row>
    <row r="6" spans="1:14" x14ac:dyDescent="0.25">
      <c r="A6" s="32">
        <v>144300</v>
      </c>
      <c r="B6" s="75">
        <v>901.52</v>
      </c>
      <c r="D6">
        <v>627.76227271718869</v>
      </c>
      <c r="N6" s="76" t="s">
        <v>129</v>
      </c>
    </row>
    <row r="7" spans="1:14" x14ac:dyDescent="0.25">
      <c r="A7" s="32">
        <v>148500</v>
      </c>
      <c r="B7" s="75">
        <v>221.75</v>
      </c>
      <c r="D7">
        <v>1078.5123860202932</v>
      </c>
      <c r="N7" s="76" t="s">
        <v>130</v>
      </c>
    </row>
    <row r="8" spans="1:14" x14ac:dyDescent="0.25">
      <c r="A8" s="32">
        <v>149500</v>
      </c>
      <c r="B8" s="75">
        <v>731.42</v>
      </c>
      <c r="D8">
        <v>536.1337727981188</v>
      </c>
      <c r="N8" s="76" t="s">
        <v>131</v>
      </c>
    </row>
    <row r="9" spans="1:14" x14ac:dyDescent="0.25">
      <c r="A9" s="32">
        <v>149800</v>
      </c>
      <c r="B9" s="75">
        <v>279.66000000000003</v>
      </c>
      <c r="D9">
        <v>2018.7258703425587</v>
      </c>
      <c r="N9" s="76" t="s">
        <v>132</v>
      </c>
    </row>
    <row r="10" spans="1:14" x14ac:dyDescent="0.25">
      <c r="A10" s="32">
        <v>154800</v>
      </c>
      <c r="B10" s="75">
        <v>407.81</v>
      </c>
      <c r="D10">
        <v>230.79400725828208</v>
      </c>
      <c r="N10" s="76" t="s">
        <v>133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E23"/>
  <sheetViews>
    <sheetView tabSelected="1" workbookViewId="0">
      <selection activeCell="L8" sqref="L8"/>
    </sheetView>
  </sheetViews>
  <sheetFormatPr defaultRowHeight="15.75" x14ac:dyDescent="0.25"/>
  <cols>
    <col min="1" max="1" width="9" style="1"/>
    <col min="3" max="4" width="9" customWidth="1"/>
    <col min="5" max="5" width="9" hidden="1" customWidth="1"/>
  </cols>
  <sheetData>
    <row r="1" spans="1:5" s="55" customFormat="1" ht="23.25" x14ac:dyDescent="0.35">
      <c r="A1" s="54" t="s">
        <v>83</v>
      </c>
    </row>
    <row r="2" spans="1:5" x14ac:dyDescent="0.25">
      <c r="A2" s="1" t="s">
        <v>143</v>
      </c>
    </row>
    <row r="3" spans="1:5" x14ac:dyDescent="0.25">
      <c r="A3" s="1" t="s">
        <v>153</v>
      </c>
    </row>
    <row r="4" spans="1:5" x14ac:dyDescent="0.25">
      <c r="A4" s="1" t="s">
        <v>155</v>
      </c>
    </row>
    <row r="5" spans="1:5" x14ac:dyDescent="0.25">
      <c r="A5" s="1" t="s">
        <v>156</v>
      </c>
    </row>
    <row r="6" spans="1:5" x14ac:dyDescent="0.25">
      <c r="A6" s="1" t="s">
        <v>154</v>
      </c>
    </row>
    <row r="11" spans="1:5" x14ac:dyDescent="0.25">
      <c r="E11" s="4" t="s">
        <v>137</v>
      </c>
    </row>
    <row r="12" spans="1:5" x14ac:dyDescent="0.25">
      <c r="E12" s="24">
        <v>1998.7607787987845</v>
      </c>
    </row>
    <row r="13" spans="1:5" x14ac:dyDescent="0.25">
      <c r="E13">
        <v>627.76227271718869</v>
      </c>
    </row>
    <row r="14" spans="1:5" x14ac:dyDescent="0.25">
      <c r="E14">
        <v>1078.5123860202932</v>
      </c>
    </row>
    <row r="15" spans="1:5" x14ac:dyDescent="0.25">
      <c r="E15">
        <v>536.1337727981188</v>
      </c>
    </row>
    <row r="16" spans="1:5" x14ac:dyDescent="0.25">
      <c r="E16">
        <v>2018.7258703425587</v>
      </c>
    </row>
    <row r="17" spans="1:5" x14ac:dyDescent="0.25">
      <c r="E17">
        <v>230.79400725828208</v>
      </c>
    </row>
    <row r="23" spans="1:5" x14ac:dyDescent="0.25">
      <c r="A23" s="62" t="s">
        <v>90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A1048576"/>
    </sheetView>
  </sheetViews>
  <sheetFormatPr defaultRowHeight="15.75" x14ac:dyDescent="0.25"/>
  <sheetData>
    <row r="1" spans="1:9" x14ac:dyDescent="0.25">
      <c r="A1" s="11">
        <v>126000</v>
      </c>
      <c r="B1" s="10">
        <v>144300</v>
      </c>
      <c r="C1" s="10">
        <v>148500</v>
      </c>
      <c r="D1" s="10">
        <v>149500</v>
      </c>
      <c r="E1" s="10">
        <v>149800</v>
      </c>
      <c r="F1" s="10">
        <v>154800</v>
      </c>
      <c r="H1" t="s">
        <v>47</v>
      </c>
    </row>
    <row r="2" spans="1:9" x14ac:dyDescent="0.25">
      <c r="A2" s="2">
        <v>286.20999999999998</v>
      </c>
      <c r="B2" s="2">
        <v>901.52</v>
      </c>
      <c r="C2" s="2">
        <v>221.75</v>
      </c>
      <c r="D2" s="2">
        <v>731.42</v>
      </c>
      <c r="E2" s="2">
        <v>279.66000000000003</v>
      </c>
      <c r="F2" s="2">
        <v>407.81</v>
      </c>
      <c r="H2" s="22" t="s">
        <v>46</v>
      </c>
      <c r="I2" s="23"/>
    </row>
    <row r="3" spans="1:9" x14ac:dyDescent="0.25">
      <c r="A3" s="2">
        <v>756.35</v>
      </c>
      <c r="B3" s="2">
        <v>752.29</v>
      </c>
      <c r="C3" s="2">
        <v>489.04</v>
      </c>
      <c r="D3" s="2">
        <v>626.21</v>
      </c>
      <c r="E3" s="2">
        <v>751.37</v>
      </c>
      <c r="F3" s="2">
        <v>306.79000000000002</v>
      </c>
    </row>
    <row r="4" spans="1:9" ht="15.75" customHeight="1" x14ac:dyDescent="0.25">
      <c r="A4" s="21">
        <f>(A3-A2)/ABS(A2)</f>
        <v>1.6426400195660531</v>
      </c>
      <c r="B4" s="17">
        <f t="shared" ref="B4:F4" si="0">(B3-B2)/ABS(B2)</f>
        <v>-0.1655315467210933</v>
      </c>
      <c r="C4" s="17">
        <f t="shared" si="0"/>
        <v>1.2053664036076663</v>
      </c>
      <c r="D4" s="17">
        <f t="shared" si="0"/>
        <v>-0.14384348254081092</v>
      </c>
      <c r="E4" s="17">
        <f t="shared" si="0"/>
        <v>1.6867267396123862</v>
      </c>
      <c r="F4" s="17">
        <f t="shared" si="0"/>
        <v>-0.24771339594418965</v>
      </c>
      <c r="H4" t="s">
        <v>51</v>
      </c>
    </row>
    <row r="5" spans="1:9" x14ac:dyDescent="0.25">
      <c r="A5" s="18">
        <f>(A3*A4)+A3</f>
        <v>1998.7607787987845</v>
      </c>
      <c r="B5">
        <f t="shared" ref="B5:F5" si="1">(B3*B4)+B3</f>
        <v>627.76227271718869</v>
      </c>
      <c r="C5">
        <f t="shared" si="1"/>
        <v>1078.5123860202932</v>
      </c>
      <c r="D5">
        <f t="shared" si="1"/>
        <v>536.1337727981188</v>
      </c>
      <c r="E5">
        <f t="shared" si="1"/>
        <v>2018.7258703425587</v>
      </c>
      <c r="F5">
        <f t="shared" si="1"/>
        <v>230.79400725828208</v>
      </c>
      <c r="H5" s="19" t="s">
        <v>45</v>
      </c>
      <c r="I5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4" sqref="A4:G4"/>
    </sheetView>
  </sheetViews>
  <sheetFormatPr defaultRowHeight="15.75" x14ac:dyDescent="0.25"/>
  <cols>
    <col min="9" max="9" width="3.25" customWidth="1"/>
  </cols>
  <sheetData>
    <row r="1" spans="1:10" x14ac:dyDescent="0.25">
      <c r="A1" s="27"/>
      <c r="B1" s="11">
        <v>126000</v>
      </c>
      <c r="C1" s="10">
        <v>144300</v>
      </c>
      <c r="D1" s="10">
        <v>148500</v>
      </c>
      <c r="E1" s="10">
        <v>149500</v>
      </c>
      <c r="F1" s="10">
        <v>149800</v>
      </c>
      <c r="G1" s="10">
        <v>154800</v>
      </c>
      <c r="I1" t="s">
        <v>50</v>
      </c>
    </row>
    <row r="2" spans="1:10" x14ac:dyDescent="0.25">
      <c r="A2" s="4">
        <v>2007</v>
      </c>
      <c r="B2" s="2">
        <v>286.20999999999998</v>
      </c>
      <c r="C2" s="2">
        <v>901.52</v>
      </c>
      <c r="D2" s="2">
        <v>221.75</v>
      </c>
      <c r="E2" s="2">
        <v>731.42</v>
      </c>
      <c r="F2" s="2">
        <v>279.66000000000003</v>
      </c>
      <c r="G2" s="2">
        <v>407.81</v>
      </c>
      <c r="J2" t="s">
        <v>49</v>
      </c>
    </row>
    <row r="3" spans="1:10" x14ac:dyDescent="0.25">
      <c r="A3" s="4">
        <v>2008</v>
      </c>
      <c r="B3" s="2">
        <v>756.35</v>
      </c>
      <c r="C3" s="2">
        <v>752.29</v>
      </c>
      <c r="D3" s="2">
        <v>489.04</v>
      </c>
      <c r="E3" s="2">
        <v>626.21</v>
      </c>
      <c r="F3" s="2">
        <v>751.37</v>
      </c>
      <c r="G3" s="2">
        <v>306.79000000000002</v>
      </c>
      <c r="I3" t="s">
        <v>48</v>
      </c>
    </row>
    <row r="4" spans="1:10" x14ac:dyDescent="0.25">
      <c r="A4" s="4">
        <v>2009</v>
      </c>
      <c r="B4" s="24">
        <v>1998.7607787987845</v>
      </c>
      <c r="C4">
        <v>627.76227271718869</v>
      </c>
      <c r="D4">
        <v>1078.5123860202932</v>
      </c>
      <c r="E4">
        <v>536.1337727981188</v>
      </c>
      <c r="F4">
        <v>2018.7258703425587</v>
      </c>
      <c r="G4">
        <v>230.79400725828208</v>
      </c>
    </row>
    <row r="5" spans="1:10" x14ac:dyDescent="0.25">
      <c r="I5" t="s">
        <v>52</v>
      </c>
    </row>
    <row r="6" spans="1:10" x14ac:dyDescent="0.25">
      <c r="J6" t="s">
        <v>53</v>
      </c>
    </row>
    <row r="7" spans="1:10" x14ac:dyDescent="0.25">
      <c r="I7" t="s">
        <v>54</v>
      </c>
    </row>
    <row r="8" spans="1:10" x14ac:dyDescent="0.25">
      <c r="J8" t="s">
        <v>55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74E96D7A97C4A8621229C61985210" ma:contentTypeVersion="0" ma:contentTypeDescription="Create a new document." ma:contentTypeScope="" ma:versionID="7f9a8c9663e9947a206befaa10eed5b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9E35A09-B161-46C0-A70D-C410D9F949EE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072F52-E597-479E-B1AE-A49F5E3A20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37072-8040-408E-8A6A-B862D0117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intro1</vt:lpstr>
      <vt:lpstr>intro2</vt:lpstr>
      <vt:lpstr>intro3</vt:lpstr>
      <vt:lpstr>intro4</vt:lpstr>
      <vt:lpstr>basic chart</vt:lpstr>
      <vt:lpstr>complete basic</vt:lpstr>
      <vt:lpstr>thermometer</vt:lpstr>
      <vt:lpstr>find variance &amp; forecast</vt:lpstr>
      <vt:lpstr>plot forecast</vt:lpstr>
      <vt:lpstr>basic notes</vt:lpstr>
      <vt:lpstr>scrubbed data</vt:lpstr>
      <vt:lpstr>summarize data</vt:lpstr>
      <vt:lpstr>complete thermometer</vt:lpstr>
      <vt:lpstr>thermometer data</vt:lpstr>
      <vt:lpstr>forecast</vt:lpstr>
      <vt:lpstr>forecast formula</vt:lpstr>
      <vt:lpstr>complete forecast</vt:lpstr>
      <vt:lpstr>resources</vt:lpstr>
      <vt:lpstr>example bullet 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neff</dc:creator>
  <cp:lastModifiedBy>Training 13</cp:lastModifiedBy>
  <dcterms:created xsi:type="dcterms:W3CDTF">2009-01-05T15:31:01Z</dcterms:created>
  <dcterms:modified xsi:type="dcterms:W3CDTF">2011-08-03T20:37:29Z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0x0101006E174E96D7A97C4A8621229C61985210</vt:lpwstr>
  </property>
</Properties>
</file>